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slacak\Desktop\DV MASLAČAK\UPRAVNO VIJEĆE\62. sjednica UV, 12.02.2026\"/>
    </mc:Choice>
  </mc:AlternateContent>
  <xr:revisionPtr revIDLastSave="0" documentId="13_ncr:1_{33377480-93BB-41CE-803D-A1727FC291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1" l="1"/>
  <c r="U35" i="1"/>
  <c r="W33" i="1"/>
  <c r="U33" i="1"/>
  <c r="O13" i="4"/>
  <c r="O12" i="4"/>
  <c r="O11" i="4"/>
  <c r="M20" i="3"/>
  <c r="U20" i="3" s="1"/>
  <c r="M12" i="3"/>
  <c r="U12" i="3" s="1"/>
  <c r="U24" i="3"/>
  <c r="U23" i="3"/>
  <c r="U22" i="3"/>
  <c r="U21" i="3"/>
  <c r="U14" i="3"/>
  <c r="U15" i="3"/>
  <c r="U16" i="3"/>
  <c r="U13" i="3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5" i="2"/>
  <c r="U56" i="2"/>
  <c r="U57" i="2"/>
  <c r="U58" i="2"/>
  <c r="U59" i="2"/>
  <c r="U60" i="2"/>
  <c r="U61" i="2"/>
  <c r="U62" i="2"/>
  <c r="U63" i="2"/>
  <c r="U64" i="2"/>
  <c r="U65" i="2"/>
  <c r="U66" i="2"/>
  <c r="U71" i="2"/>
  <c r="U72" i="2"/>
  <c r="U12" i="2"/>
  <c r="U25" i="1"/>
  <c r="U24" i="1"/>
  <c r="U21" i="1"/>
  <c r="M26" i="1"/>
  <c r="U26" i="1" s="1"/>
  <c r="M23" i="1" l="1"/>
  <c r="S35" i="1"/>
  <c r="M27" i="1" l="1"/>
  <c r="U23" i="1"/>
  <c r="M35" i="1" l="1"/>
</calcChain>
</file>

<file path=xl/sharedStrings.xml><?xml version="1.0" encoding="utf-8"?>
<sst xmlns="http://schemas.openxmlformats.org/spreadsheetml/2006/main" count="691" uniqueCount="240">
  <si>
    <t>DJEČJI VRTIĆ MASLAČAK</t>
  </si>
  <si>
    <t/>
  </si>
  <si>
    <t>Toplička ul. 34</t>
  </si>
  <si>
    <t>49217 Krapinske Toplice</t>
  </si>
  <si>
    <t>OIB: 83364916789</t>
  </si>
  <si>
    <t>Za razdoblje od 01.01.2025. do 31.12.2025.</t>
  </si>
  <si>
    <t>Račun / opis</t>
  </si>
  <si>
    <t>Izvršenje 2024.</t>
  </si>
  <si>
    <t>Izvorni plan 2025.</t>
  </si>
  <si>
    <t>Tekući plan 2025.</t>
  </si>
  <si>
    <t>Izvršenje 2025.</t>
  </si>
  <si>
    <t>Indeks  4/1</t>
  </si>
  <si>
    <t>Indeks  4/3</t>
  </si>
  <si>
    <t>A. RAČUN PRIHODA I RASHODA</t>
  </si>
  <si>
    <t>1</t>
  </si>
  <si>
    <t>2</t>
  </si>
  <si>
    <t>3</t>
  </si>
  <si>
    <t>4</t>
  </si>
  <si>
    <t>5</t>
  </si>
  <si>
    <t>6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</si>
  <si>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</si>
  <si>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</si>
  <si>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</si>
  <si>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</si>
  <si>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</si>
  <si>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</si>
  <si>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</si>
  <si>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</si>
  <si>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</si>
  <si>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</si>
  <si>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</si>
  <si>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</si>
  <si>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</si>
  <si>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</si>
  <si>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</si>
  <si>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</si>
  <si>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</si>
  <si>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</si>
  <si>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</si>
  <si>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</si>
  <si>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</si>
  <si>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</si>
  <si>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</si>
  <si>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</si>
  <si>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</si>
  <si>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</si>
  <si>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</si>
  <si>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6615 Prihodi od pruženih usluga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</si>
  <si>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</si>
  <si>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</si>
  <si>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</si>
  <si>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</si>
  <si>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</si>
  <si>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</si>
  <si>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</si>
  <si>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</si>
  <si>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</si>
  <si>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</si>
  <si>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</si>
  <si>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</si>
  <si>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</si>
  <si>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</si>
  <si>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</si>
  <si>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</si>
  <si>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</si>
  <si>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</si>
  <si>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</si>
  <si>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</si>
  <si>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</si>
  <si>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</si>
  <si>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</si>
  <si>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</si>
  <si>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</si>
  <si>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</si>
  <si>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</si>
  <si>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</si>
  <si>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</si>
  <si>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</si>
  <si>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</si>
  <si>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</si>
  <si>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</si>
  <si>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</si>
  <si>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</si>
  <si>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</si>
  <si>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</si>
  <si>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</si>
  <si>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</si>
  <si>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</si>
  <si>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</si>
  <si>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</si>
  <si>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38 Rashodi za donacije, kazne, naknade šteta i kapitalne pomoći</t>
  </si>
  <si>
    <t>383 Kazne, penali i naknade štete</t>
  </si>
  <si>
    <t>3835 Ostale kazne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</si>
  <si>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</si>
  <si>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</si>
  <si>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</si>
  <si>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</si>
  <si>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4227 Uređaji, strojevi i oprema za ostale namjene</t>
  </si>
  <si>
    <t>426 Nematerijalna proizvedena imovina</t>
  </si>
  <si>
    <t>4262 Ulaganja u računalne programe</t>
  </si>
  <si>
    <t>PRIHODI I RASHODI PREMA IZVORIMA FINANCIRANJA</t>
  </si>
  <si>
    <t xml:space="preserve"> SVEUKUPNI PRIHODI</t>
  </si>
  <si>
    <t>Izvor 1. Opći prihodi i primici</t>
  </si>
  <si>
    <t>Izvor 3. Vlastiti prihodi</t>
  </si>
  <si>
    <t>Izvor 4. Prihodi za posebne namjene</t>
  </si>
  <si>
    <t>Izvor 5. Pomoći</t>
  </si>
  <si>
    <t xml:space="preserve"> SVEUKUPNI RASHODI</t>
  </si>
  <si>
    <t>Izvor 9. Višak preneseni</t>
  </si>
  <si>
    <t>Rashodi prema funkcijskoj klasifikaciji</t>
  </si>
  <si>
    <t>Račun/Opis</t>
  </si>
  <si>
    <t>Izvršenje 2024</t>
  </si>
  <si>
    <t>Izvorni plan 2025</t>
  </si>
  <si>
    <t>Tekući plan 2025</t>
  </si>
  <si>
    <t>Izvršenje 2025</t>
  </si>
  <si>
    <t>Indeks 4/1</t>
  </si>
  <si>
    <t>Indeks 4/3</t>
  </si>
  <si>
    <t>Funkcijska klasifikacija  SVEUKUPNI RASHODI</t>
  </si>
  <si>
    <t>Funkcijska klasifikacija 09 Obrazovanje</t>
  </si>
  <si>
    <t>Funkcijska klasifikacija 091 Predškolsko i osnovno obrazovanje</t>
  </si>
  <si>
    <t>Račun financiranja prema ekonomskoj klasifikaciji</t>
  </si>
  <si>
    <t>Racun/Opis</t>
  </si>
  <si>
    <t>B. RAČUN ZADUŽIVANJA FINANCIRANJA</t>
  </si>
  <si>
    <t xml:space="preserve"> NETO FINANCIRANJE</t>
  </si>
  <si>
    <t xml:space="preserve"> KORIŠTENJE SREDSTAVA IZ PRETHODNIH GODINA</t>
  </si>
  <si>
    <t>Račun financiranja prema izvorima</t>
  </si>
  <si>
    <t>Izvršenje po organizacijskoj klasifikaciji</t>
  </si>
  <si>
    <t>RGP</t>
  </si>
  <si>
    <t>Opis</t>
  </si>
  <si>
    <t>Indeks 3/2</t>
  </si>
  <si>
    <t>UKUPNO RASHODI I IZDATCI</t>
  </si>
  <si>
    <t>Razdjel</t>
  </si>
  <si>
    <t>OPĆINSKA UPRAVA</t>
  </si>
  <si>
    <t>Glava</t>
  </si>
  <si>
    <t>23</t>
  </si>
  <si>
    <t>DRUŠTVENA DJELATNOST</t>
  </si>
  <si>
    <t>Proračunski korisnik</t>
  </si>
  <si>
    <t>37654</t>
  </si>
  <si>
    <t>Dječji vrtić Maslačak</t>
  </si>
  <si>
    <t>Izvršenje po programskoj klasifikaciji</t>
  </si>
  <si>
    <t>Organizacijska klasifikacija</t>
  </si>
  <si>
    <t>Izvori</t>
  </si>
  <si>
    <t>Funkcijska</t>
  </si>
  <si>
    <t>Projekt/Aktivnost</t>
  </si>
  <si>
    <t>VRSTA RASHODA I IZDATAKA</t>
  </si>
  <si>
    <t>RAZDJEL 2 OPĆINSKA UPRAVA</t>
  </si>
  <si>
    <t>GLAVA 23 DRUŠTVENA DJELATNOST</t>
  </si>
  <si>
    <t>PROR. KORISNIK 37654 Dječji vrtić Maslačak</t>
  </si>
  <si>
    <t>1006</t>
  </si>
  <si>
    <t>Program: Predškolski odgoj</t>
  </si>
  <si>
    <t>0911</t>
  </si>
  <si>
    <t>A100001</t>
  </si>
  <si>
    <t>Aktivnost: Redovna djelatnost dječjeg vrtića</t>
  </si>
  <si>
    <t>31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</si>
  <si>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</si>
  <si>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</si>
  <si>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</si>
  <si>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</si>
  <si>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</si>
  <si>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</si>
  <si>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</si>
  <si>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</si>
  <si>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</si>
  <si>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3212</t>
  </si>
  <si>
    <t>Naknade za prijevoz, za rad na terenu i odvojeni život</t>
  </si>
  <si>
    <t>3231</t>
  </si>
  <si>
    <t>Usluge telefona, interneta, pošte i prijevoza</t>
  </si>
  <si>
    <t>3222</t>
  </si>
  <si>
    <t>Materijal i sirovine</t>
  </si>
  <si>
    <t>3211</t>
  </si>
  <si>
    <t>Službena putovanja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</si>
  <si>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</si>
  <si>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</si>
  <si>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</si>
  <si>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</si>
  <si>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</si>
  <si>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</si>
  <si>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</si>
  <si>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</si>
  <si>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</si>
  <si>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</si>
  <si>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</si>
  <si>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</si>
  <si>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</si>
  <si>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</si>
  <si>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</si>
  <si>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</si>
  <si>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</si>
  <si>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</si>
  <si>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</si>
  <si>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</si>
  <si>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</si>
  <si>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</si>
  <si>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</si>
  <si>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</si>
  <si>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</si>
  <si>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</si>
  <si>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</si>
  <si>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</si>
  <si>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</si>
  <si>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</si>
  <si>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3291</t>
  </si>
  <si>
    <t>Naknade za rad predstavničkih i izvršnih tijela, povjerenstava i slično</t>
  </si>
  <si>
    <t>3292</t>
  </si>
  <si>
    <t>Premije osiguranja</t>
  </si>
  <si>
    <t>3295</t>
  </si>
  <si>
    <t>Pristojbe i naknade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</si>
  <si>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</si>
  <si>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</si>
  <si>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</si>
  <si>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</si>
  <si>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</si>
  <si>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</si>
  <si>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3433</t>
  </si>
  <si>
    <t>Zatezne kamate</t>
  </si>
  <si>
    <t>38</t>
  </si>
  <si>
    <t>Rashodi za donacije, kazne, naknade šteta i kapitalne pomoći</t>
  </si>
  <si>
    <t>3835</t>
  </si>
  <si>
    <t>Ostale kazne</t>
  </si>
  <si>
    <t>42</t>
  </si>
  <si>
    <t>Rashodi za nabavu proizvedene dugotrajne imovine</t>
  </si>
  <si>
    <t>4221</t>
  </si>
  <si>
    <t>Uredska oprema i namještaj</t>
  </si>
  <si>
    <t>4227</t>
  </si>
  <si>
    <t>Uređaji, strojevi i oprema za ostale namjene</t>
  </si>
  <si>
    <t>A100101</t>
  </si>
  <si>
    <t>Aktivnost: Program Predškole -DV MASLAČAK</t>
  </si>
  <si>
    <t>A100102</t>
  </si>
  <si>
    <t>Aktivnost: Program Sufinanciranje djece s poteškoćama u razvoju - DV MASLAČAK</t>
  </si>
  <si>
    <t>KLASA: 400-05/26-01/02</t>
  </si>
  <si>
    <t>donijelo je:</t>
  </si>
  <si>
    <t>Predsjednica Upravnog vijeća:</t>
  </si>
  <si>
    <t>Tamara Komar</t>
  </si>
  <si>
    <t>I. OPĆI DIO</t>
  </si>
  <si>
    <t>SAŽETAK RAČUNA PRIHODA I RASHODA I IZVORA FINANCIRANJA</t>
  </si>
  <si>
    <t>Prihodi i rashodi prema izvorima financiranja</t>
  </si>
  <si>
    <t>II. POSEBNI DIO</t>
  </si>
  <si>
    <t>9. Višak preneseni</t>
  </si>
  <si>
    <t>UR BROJ: 2140/18-04-04/26-1</t>
  </si>
  <si>
    <t>Godišnji izvještaj o izvršenju Financijskog plana Dječjeg vrtića Maslačak Krapinske Toplice</t>
  </si>
  <si>
    <t>Na temelju članka 76. i članka 81. Zakona o proračunu (NN 144/21) te Pravilnika o polugodišnjem i godišnjem izvještaju o izvršenju proračuna (NN 85/23), Upravno vijeće Dječjeg vrtića Maslačak Krapinske Toplice 12.2.2026.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</si>
</sst>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d\.m\.yyyy"/>
  </numFmts>
  <fonts count="32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color indexed="9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63"/>
      <name val="Calibri"/>
    </font>
    <font>
      <b/>
      <sz val="14"/>
      <name val="Calibri"/>
    </font>
    <font>
      <b/>
      <sz val="14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2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4" borderId="1" xfId="0" applyFill="1" applyBorder="1" applyAlignment="1">
      <alignment horizontal="right"/>
    </xf>
    <xf numFmtId="165" fontId="0" fillId="4" borderId="1" xfId="0" applyNumberFormat="1" applyFill="1" applyBorder="1" applyAlignment="1">
      <alignment horizontal="left"/>
    </xf>
    <xf numFmtId="20" fontId="0" fillId="4" borderId="1" xfId="0" applyNumberFormat="1" applyFill="1" applyBorder="1" applyAlignment="1">
      <alignment horizontal="left"/>
    </xf>
    <xf numFmtId="0" fontId="4" fillId="0" borderId="0" xfId="0" applyFont="1"/>
    <xf numFmtId="0" fontId="8" fillId="0" borderId="0" xfId="0" applyFont="1"/>
    <xf numFmtId="0" fontId="12" fillId="0" borderId="0" xfId="0" applyFont="1"/>
    <xf numFmtId="0" fontId="17" fillId="0" borderId="0" xfId="0" applyFont="1"/>
    <xf numFmtId="0" fontId="20" fillId="0" borderId="0" xfId="0" applyFont="1"/>
    <xf numFmtId="0" fontId="23" fillId="0" borderId="0" xfId="0" applyFont="1"/>
    <xf numFmtId="0" fontId="26" fillId="0" borderId="0" xfId="0" applyFont="1"/>
    <xf numFmtId="0" fontId="30" fillId="0" borderId="0" xfId="0" applyFont="1"/>
    <xf numFmtId="0" fontId="0" fillId="0" borderId="0" xfId="0" applyAlignment="1">
      <alignment horizontal="center" wrapText="1"/>
    </xf>
    <xf numFmtId="0" fontId="0" fillId="0" borderId="0" xfId="0"/>
    <xf numFmtId="0" fontId="0" fillId="4" borderId="1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1" fillId="4" borderId="1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/>
    </xf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10" fontId="1" fillId="4" borderId="1" xfId="0" applyNumberFormat="1" applyFont="1" applyFill="1" applyBorder="1" applyAlignment="1">
      <alignment horizontal="right"/>
    </xf>
    <xf numFmtId="10" fontId="0" fillId="0" borderId="0" xfId="0" applyNumberFormat="1"/>
    <xf numFmtId="164" fontId="1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5" borderId="1" xfId="0" applyFont="1" applyFill="1" applyBorder="1" applyAlignment="1">
      <alignment horizontal="center"/>
    </xf>
    <xf numFmtId="0" fontId="5" fillId="0" borderId="0" xfId="0" applyFont="1"/>
    <xf numFmtId="4" fontId="5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12" fillId="0" borderId="0" xfId="0" applyFont="1"/>
    <xf numFmtId="0" fontId="9" fillId="2" borderId="0" xfId="0" applyFont="1" applyFill="1" applyAlignment="1">
      <alignment horizontal="center"/>
    </xf>
    <xf numFmtId="0" fontId="11" fillId="5" borderId="1" xfId="0" applyFont="1" applyFill="1" applyBorder="1"/>
    <xf numFmtId="4" fontId="11" fillId="5" borderId="1" xfId="0" applyNumberFormat="1" applyFont="1" applyFill="1" applyBorder="1" applyAlignment="1">
      <alignment horizontal="right"/>
    </xf>
    <xf numFmtId="10" fontId="11" fillId="5" borderId="1" xfId="0" applyNumberFormat="1" applyFont="1" applyFill="1" applyBorder="1" applyAlignment="1">
      <alignment horizontal="right"/>
    </xf>
    <xf numFmtId="164" fontId="11" fillId="5" borderId="1" xfId="0" applyNumberFormat="1" applyFont="1" applyFill="1" applyBorder="1" applyAlignment="1">
      <alignment horizontal="right"/>
    </xf>
    <xf numFmtId="0" fontId="10" fillId="6" borderId="1" xfId="0" applyFont="1" applyFill="1" applyBorder="1"/>
    <xf numFmtId="4" fontId="10" fillId="6" borderId="1" xfId="0" applyNumberFormat="1" applyFont="1" applyFill="1" applyBorder="1" applyAlignment="1">
      <alignment horizontal="right"/>
    </xf>
    <xf numFmtId="10" fontId="1" fillId="21" borderId="1" xfId="0" applyNumberFormat="1" applyFont="1" applyFill="1" applyBorder="1" applyAlignment="1">
      <alignment horizontal="right"/>
    </xf>
    <xf numFmtId="10" fontId="0" fillId="21" borderId="0" xfId="0" applyNumberFormat="1" applyFill="1"/>
    <xf numFmtId="164" fontId="10" fillId="6" borderId="1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3" fillId="5" borderId="1" xfId="0" applyFont="1" applyFill="1" applyBorder="1"/>
    <xf numFmtId="4" fontId="3" fillId="5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horizontal="right"/>
    </xf>
    <xf numFmtId="164" fontId="1" fillId="6" borderId="1" xfId="0" applyNumberFormat="1" applyFont="1" applyFill="1" applyBorder="1" applyAlignment="1">
      <alignment horizontal="right"/>
    </xf>
    <xf numFmtId="0" fontId="17" fillId="4" borderId="1" xfId="0" applyFont="1" applyFill="1" applyBorder="1" applyAlignment="1">
      <alignment horizontal="center"/>
    </xf>
    <xf numFmtId="0" fontId="17" fillId="0" borderId="0" xfId="0" applyFont="1"/>
    <xf numFmtId="0" fontId="15" fillId="7" borderId="0" xfId="0" applyFont="1" applyFill="1" applyAlignment="1">
      <alignment horizontal="center"/>
    </xf>
    <xf numFmtId="0" fontId="16" fillId="8" borderId="1" xfId="0" applyFont="1" applyFill="1" applyBorder="1"/>
    <xf numFmtId="4" fontId="16" fillId="8" borderId="1" xfId="0" applyNumberFormat="1" applyFont="1" applyFill="1" applyBorder="1" applyAlignment="1">
      <alignment horizontal="right"/>
    </xf>
    <xf numFmtId="10" fontId="16" fillId="8" borderId="1" xfId="0" applyNumberFormat="1" applyFont="1" applyFill="1" applyBorder="1" applyAlignment="1">
      <alignment horizontal="right"/>
    </xf>
    <xf numFmtId="164" fontId="16" fillId="8" borderId="1" xfId="0" applyNumberFormat="1" applyFont="1" applyFill="1" applyBorder="1" applyAlignment="1">
      <alignment horizontal="right"/>
    </xf>
    <xf numFmtId="10" fontId="13" fillId="9" borderId="1" xfId="0" applyNumberFormat="1" applyFont="1" applyFill="1" applyBorder="1" applyAlignment="1">
      <alignment horizontal="right"/>
    </xf>
    <xf numFmtId="164" fontId="13" fillId="9" borderId="1" xfId="0" applyNumberFormat="1" applyFont="1" applyFill="1" applyBorder="1" applyAlignment="1">
      <alignment horizontal="right"/>
    </xf>
    <xf numFmtId="0" fontId="14" fillId="10" borderId="1" xfId="0" applyFont="1" applyFill="1" applyBorder="1"/>
    <xf numFmtId="4" fontId="14" fillId="10" borderId="1" xfId="0" applyNumberFormat="1" applyFont="1" applyFill="1" applyBorder="1" applyAlignment="1">
      <alignment horizontal="right"/>
    </xf>
    <xf numFmtId="10" fontId="14" fillId="10" borderId="1" xfId="0" applyNumberFormat="1" applyFont="1" applyFill="1" applyBorder="1" applyAlignment="1">
      <alignment horizontal="right"/>
    </xf>
    <xf numFmtId="164" fontId="14" fillId="10" borderId="1" xfId="0" applyNumberFormat="1" applyFont="1" applyFill="1" applyBorder="1" applyAlignment="1">
      <alignment horizontal="right"/>
    </xf>
    <xf numFmtId="0" fontId="13" fillId="9" borderId="1" xfId="0" applyFont="1" applyFill="1" applyBorder="1"/>
    <xf numFmtId="4" fontId="13" fillId="9" borderId="1" xfId="0" applyNumberFormat="1" applyFont="1" applyFill="1" applyBorder="1" applyAlignment="1">
      <alignment horizontal="right"/>
    </xf>
    <xf numFmtId="0" fontId="20" fillId="4" borderId="1" xfId="0" applyFont="1" applyFill="1" applyBorder="1" applyAlignment="1">
      <alignment horizontal="center"/>
    </xf>
    <xf numFmtId="0" fontId="20" fillId="0" borderId="0" xfId="0" applyFont="1"/>
    <xf numFmtId="0" fontId="19" fillId="2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8" fillId="5" borderId="1" xfId="0" applyFont="1" applyFill="1" applyBorder="1"/>
    <xf numFmtId="4" fontId="18" fillId="5" borderId="1" xfId="0" applyNumberFormat="1" applyFont="1" applyFill="1" applyBorder="1" applyAlignment="1">
      <alignment horizontal="right"/>
    </xf>
    <xf numFmtId="164" fontId="18" fillId="5" borderId="1" xfId="0" applyNumberFormat="1" applyFont="1" applyFill="1" applyBorder="1" applyAlignment="1">
      <alignment horizontal="right"/>
    </xf>
    <xf numFmtId="0" fontId="23" fillId="4" borderId="1" xfId="0" applyFont="1" applyFill="1" applyBorder="1" applyAlignment="1">
      <alignment horizontal="center"/>
    </xf>
    <xf numFmtId="0" fontId="23" fillId="0" borderId="0" xfId="0" applyFont="1"/>
    <xf numFmtId="0" fontId="21" fillId="2" borderId="0" xfId="0" applyFont="1" applyFill="1" applyAlignment="1">
      <alignment horizontal="center"/>
    </xf>
    <xf numFmtId="164" fontId="22" fillId="5" borderId="1" xfId="0" applyNumberFormat="1" applyFont="1" applyFill="1" applyBorder="1" applyAlignment="1">
      <alignment horizontal="right"/>
    </xf>
    <xf numFmtId="0" fontId="22" fillId="5" borderId="1" xfId="0" applyFont="1" applyFill="1" applyBorder="1"/>
    <xf numFmtId="4" fontId="22" fillId="5" borderId="1" xfId="0" applyNumberFormat="1" applyFont="1" applyFill="1" applyBorder="1" applyAlignment="1">
      <alignment horizontal="right"/>
    </xf>
    <xf numFmtId="0" fontId="26" fillId="0" borderId="0" xfId="0" applyFont="1"/>
    <xf numFmtId="0" fontId="26" fillId="4" borderId="1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4" fillId="8" borderId="1" xfId="0" applyFont="1" applyFill="1" applyBorder="1" applyAlignment="1">
      <alignment horizontal="left"/>
    </xf>
    <xf numFmtId="0" fontId="24" fillId="2" borderId="0" xfId="0" applyFont="1" applyFill="1"/>
    <xf numFmtId="4" fontId="24" fillId="8" borderId="1" xfId="0" applyNumberFormat="1" applyFont="1" applyFill="1" applyBorder="1" applyAlignment="1">
      <alignment horizontal="right"/>
    </xf>
    <xf numFmtId="164" fontId="24" fillId="8" borderId="1" xfId="0" applyNumberFormat="1" applyFont="1" applyFill="1" applyBorder="1" applyAlignment="1">
      <alignment horizontal="right"/>
    </xf>
    <xf numFmtId="4" fontId="25" fillId="14" borderId="1" xfId="0" applyNumberFormat="1" applyFont="1" applyFill="1" applyBorder="1" applyAlignment="1">
      <alignment horizontal="right"/>
    </xf>
    <xf numFmtId="164" fontId="25" fillId="14" borderId="1" xfId="0" applyNumberFormat="1" applyFont="1" applyFill="1" applyBorder="1" applyAlignment="1">
      <alignment horizontal="right"/>
    </xf>
    <xf numFmtId="0" fontId="25" fillId="15" borderId="1" xfId="0" applyFont="1" applyFill="1" applyBorder="1" applyAlignment="1">
      <alignment horizontal="left"/>
    </xf>
    <xf numFmtId="0" fontId="25" fillId="12" borderId="0" xfId="0" applyFont="1" applyFill="1"/>
    <xf numFmtId="4" fontId="25" fillId="15" borderId="1" xfId="0" applyNumberFormat="1" applyFont="1" applyFill="1" applyBorder="1" applyAlignment="1">
      <alignment horizontal="right"/>
    </xf>
    <xf numFmtId="164" fontId="25" fillId="15" borderId="1" xfId="0" applyNumberFormat="1" applyFont="1" applyFill="1" applyBorder="1" applyAlignment="1">
      <alignment horizontal="right"/>
    </xf>
    <xf numFmtId="0" fontId="25" fillId="14" borderId="1" xfId="0" applyFont="1" applyFill="1" applyBorder="1" applyAlignment="1">
      <alignment horizontal="left"/>
    </xf>
    <xf numFmtId="0" fontId="25" fillId="11" borderId="0" xfId="0" applyFont="1" applyFill="1"/>
    <xf numFmtId="4" fontId="25" fillId="16" borderId="1" xfId="0" applyNumberFormat="1" applyFont="1" applyFill="1" applyBorder="1" applyAlignment="1">
      <alignment horizontal="right"/>
    </xf>
    <xf numFmtId="164" fontId="25" fillId="16" borderId="1" xfId="0" applyNumberFormat="1" applyFont="1" applyFill="1" applyBorder="1" applyAlignment="1">
      <alignment horizontal="right"/>
    </xf>
    <xf numFmtId="0" fontId="25" fillId="16" borderId="1" xfId="0" applyFont="1" applyFill="1" applyBorder="1" applyAlignment="1">
      <alignment horizontal="left"/>
    </xf>
    <xf numFmtId="0" fontId="25" fillId="13" borderId="0" xfId="0" applyFont="1" applyFill="1"/>
    <xf numFmtId="0" fontId="30" fillId="4" borderId="1" xfId="0" applyFont="1" applyFill="1" applyBorder="1" applyAlignment="1">
      <alignment horizontal="center"/>
    </xf>
    <xf numFmtId="0" fontId="30" fillId="0" borderId="0" xfId="0" applyFont="1"/>
    <xf numFmtId="0" fontId="27" fillId="7" borderId="0" xfId="0" applyFont="1" applyFill="1" applyAlignment="1">
      <alignment horizontal="center"/>
    </xf>
    <xf numFmtId="0" fontId="27" fillId="17" borderId="1" xfId="0" applyFont="1" applyFill="1" applyBorder="1" applyAlignment="1">
      <alignment horizontal="left"/>
    </xf>
    <xf numFmtId="0" fontId="28" fillId="8" borderId="1" xfId="0" applyFont="1" applyFill="1" applyBorder="1" applyAlignment="1">
      <alignment horizontal="left"/>
    </xf>
    <xf numFmtId="4" fontId="28" fillId="8" borderId="1" xfId="0" applyNumberFormat="1" applyFont="1" applyFill="1" applyBorder="1" applyAlignment="1">
      <alignment horizontal="right"/>
    </xf>
    <xf numFmtId="164" fontId="28" fillId="8" borderId="1" xfId="0" applyNumberFormat="1" applyFont="1" applyFill="1" applyBorder="1" applyAlignment="1">
      <alignment horizontal="right"/>
    </xf>
    <xf numFmtId="0" fontId="27" fillId="16" borderId="1" xfId="0" applyFont="1" applyFill="1" applyBorder="1" applyAlignment="1">
      <alignment horizontal="left"/>
    </xf>
    <xf numFmtId="4" fontId="27" fillId="16" borderId="1" xfId="0" applyNumberFormat="1" applyFont="1" applyFill="1" applyBorder="1" applyAlignment="1">
      <alignment horizontal="right"/>
    </xf>
    <xf numFmtId="164" fontId="27" fillId="16" borderId="1" xfId="0" applyNumberFormat="1" applyFont="1" applyFill="1" applyBorder="1" applyAlignment="1">
      <alignment horizontal="right"/>
    </xf>
    <xf numFmtId="0" fontId="29" fillId="18" borderId="1" xfId="0" applyFont="1" applyFill="1" applyBorder="1" applyAlignment="1">
      <alignment horizontal="left"/>
    </xf>
    <xf numFmtId="4" fontId="29" fillId="18" borderId="1" xfId="0" applyNumberFormat="1" applyFont="1" applyFill="1" applyBorder="1" applyAlignment="1">
      <alignment horizontal="right"/>
    </xf>
    <xf numFmtId="164" fontId="29" fillId="18" borderId="1" xfId="0" applyNumberFormat="1" applyFont="1" applyFill="1" applyBorder="1" applyAlignment="1">
      <alignment horizontal="right"/>
    </xf>
    <xf numFmtId="0" fontId="27" fillId="19" borderId="1" xfId="0" applyFont="1" applyFill="1" applyBorder="1" applyAlignment="1">
      <alignment horizontal="left"/>
    </xf>
    <xf numFmtId="4" fontId="27" fillId="19" borderId="1" xfId="0" applyNumberFormat="1" applyFont="1" applyFill="1" applyBorder="1" applyAlignment="1">
      <alignment horizontal="right"/>
    </xf>
    <xf numFmtId="164" fontId="27" fillId="19" borderId="1" xfId="0" applyNumberFormat="1" applyFont="1" applyFill="1" applyBorder="1" applyAlignment="1">
      <alignment horizontal="right"/>
    </xf>
    <xf numFmtId="0" fontId="27" fillId="20" borderId="1" xfId="0" applyFont="1" applyFill="1" applyBorder="1" applyAlignment="1">
      <alignment horizontal="left"/>
    </xf>
    <xf numFmtId="4" fontId="27" fillId="20" borderId="1" xfId="0" applyNumberFormat="1" applyFont="1" applyFill="1" applyBorder="1" applyAlignment="1">
      <alignment horizontal="right"/>
    </xf>
    <xf numFmtId="164" fontId="27" fillId="20" borderId="1" xfId="0" applyNumberFormat="1" applyFont="1" applyFill="1" applyBorder="1" applyAlignment="1">
      <alignment horizontal="right"/>
    </xf>
    <xf numFmtId="0" fontId="27" fillId="4" borderId="1" xfId="0" applyFont="1" applyFill="1" applyBorder="1" applyAlignment="1">
      <alignment horizontal="left"/>
    </xf>
    <xf numFmtId="4" fontId="27" fillId="4" borderId="1" xfId="0" applyNumberFormat="1" applyFont="1" applyFill="1" applyBorder="1" applyAlignment="1">
      <alignment horizontal="right"/>
    </xf>
    <xf numFmtId="164" fontId="27" fillId="4" borderId="1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0"/>
  <sheetViews>
    <sheetView tabSelected="1" workbookViewId="0">
      <selection activeCell="A9" sqref="A9:X9"/>
    </sheetView>
  </sheetViews>
  <sheetFormatPr defaultRowHeight="15" x14ac:dyDescent="0.25"/>
  <cols>
    <col min="4" max="4" width="10.140625" customWidth="1"/>
    <col min="10" max="10" width="4.28515625" customWidth="1"/>
    <col min="11" max="11" width="2" customWidth="1"/>
    <col min="12" max="12" width="3" customWidth="1"/>
  </cols>
  <sheetData>
    <row r="1" spans="1:24" x14ac:dyDescent="0.25">
      <c r="A1" t="s">
        <v>0</v>
      </c>
      <c r="C1" s="1"/>
      <c r="D1" s="2"/>
    </row>
    <row r="2" spans="1:24" x14ac:dyDescent="0.25">
      <c r="A2" s="13" t="s">
        <v>2</v>
      </c>
      <c r="B2" s="13"/>
    </row>
    <row r="3" spans="1:24" x14ac:dyDescent="0.25">
      <c r="A3" t="s">
        <v>3</v>
      </c>
    </row>
    <row r="4" spans="1:24" x14ac:dyDescent="0.25">
      <c r="A4" s="13" t="s">
        <v>4</v>
      </c>
      <c r="B4" s="13"/>
    </row>
    <row r="5" spans="1:24" x14ac:dyDescent="0.25">
      <c r="A5" t="s">
        <v>228</v>
      </c>
    </row>
    <row r="6" spans="1:24" x14ac:dyDescent="0.25">
      <c r="A6" t="s">
        <v>237</v>
      </c>
    </row>
    <row r="8" spans="1:24" ht="15" customHeight="1" x14ac:dyDescent="0.25">
      <c r="A8" s="16" t="s">
        <v>239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15" customHeight="1" x14ac:dyDescent="0.25">
      <c r="A9" s="17" t="s">
        <v>229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1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s="4" customFormat="1" ht="18.75" x14ac:dyDescent="0.3">
      <c r="A11" s="19" t="s">
        <v>238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24" x14ac:dyDescent="0.25">
      <c r="A12" s="14" t="s">
        <v>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x14ac:dyDescent="0.25">
      <c r="A13" s="14" t="s">
        <v>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4" x14ac:dyDescent="0.25">
      <c r="A14" s="18" t="s">
        <v>232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6" spans="1:24" x14ac:dyDescent="0.25">
      <c r="A16" s="18" t="s">
        <v>233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9" spans="1:24" x14ac:dyDescent="0.25">
      <c r="A19" s="15" t="s">
        <v>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5" t="s">
        <v>7</v>
      </c>
      <c r="N19" s="13"/>
      <c r="O19" s="15" t="s">
        <v>8</v>
      </c>
      <c r="P19" s="13"/>
      <c r="Q19" s="15" t="s">
        <v>9</v>
      </c>
      <c r="R19" s="13"/>
      <c r="S19" s="15" t="s">
        <v>10</v>
      </c>
      <c r="T19" s="13"/>
      <c r="U19" s="15" t="s">
        <v>11</v>
      </c>
      <c r="V19" s="13"/>
      <c r="W19" s="15" t="s">
        <v>12</v>
      </c>
      <c r="X19" s="13"/>
    </row>
    <row r="20" spans="1:24" x14ac:dyDescent="0.25">
      <c r="A20" s="20" t="s">
        <v>13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21" t="s">
        <v>14</v>
      </c>
      <c r="N20" s="13"/>
      <c r="O20" s="21" t="s">
        <v>15</v>
      </c>
      <c r="P20" s="13"/>
      <c r="Q20" s="21" t="s">
        <v>16</v>
      </c>
      <c r="R20" s="13"/>
      <c r="S20" s="21" t="s">
        <v>17</v>
      </c>
      <c r="T20" s="13"/>
      <c r="U20" s="21" t="s">
        <v>18</v>
      </c>
      <c r="V20" s="13"/>
      <c r="W20" s="21" t="s">
        <v>19</v>
      </c>
      <c r="X20" s="13"/>
    </row>
    <row r="21" spans="1:24" x14ac:dyDescent="0.25">
      <c r="A21" s="22" t="s">
        <v>20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23">
        <v>852896.77</v>
      </c>
      <c r="N21" s="13"/>
      <c r="O21" s="23">
        <v>1016730</v>
      </c>
      <c r="P21" s="13"/>
      <c r="Q21" s="23">
        <v>1176767</v>
      </c>
      <c r="R21" s="13"/>
      <c r="S21" s="23">
        <v>1101936.1499999999</v>
      </c>
      <c r="T21" s="13"/>
      <c r="U21" s="24">
        <f>S21/M21</f>
        <v>1.2919924060680872</v>
      </c>
      <c r="V21" s="25"/>
      <c r="W21" s="26">
        <v>93.64</v>
      </c>
      <c r="X21" s="13"/>
    </row>
    <row r="22" spans="1:24" x14ac:dyDescent="0.25">
      <c r="A22" s="22" t="s">
        <v>21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23">
        <v>0</v>
      </c>
      <c r="N22" s="13"/>
      <c r="O22" s="23">
        <v>0</v>
      </c>
      <c r="P22" s="13"/>
      <c r="Q22" s="23">
        <v>0</v>
      </c>
      <c r="R22" s="13"/>
      <c r="S22" s="23">
        <v>0</v>
      </c>
      <c r="T22" s="13"/>
      <c r="U22" s="26" t="s">
        <v>1</v>
      </c>
      <c r="V22" s="13"/>
      <c r="W22" s="26"/>
      <c r="X22" s="13"/>
    </row>
    <row r="23" spans="1:24" x14ac:dyDescent="0.25">
      <c r="A23" s="22" t="s">
        <v>22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23">
        <f>M21+M22</f>
        <v>852896.77</v>
      </c>
      <c r="N23" s="13"/>
      <c r="O23" s="23">
        <v>1016730</v>
      </c>
      <c r="P23" s="13"/>
      <c r="Q23" s="23">
        <v>1176767</v>
      </c>
      <c r="R23" s="13"/>
      <c r="S23" s="23">
        <v>1101936.1499999999</v>
      </c>
      <c r="T23" s="13"/>
      <c r="U23" s="24">
        <f t="shared" ref="U23:U26" si="0">S23/M23</f>
        <v>1.2919924060680872</v>
      </c>
      <c r="V23" s="25"/>
      <c r="W23" s="26">
        <v>93.64</v>
      </c>
      <c r="X23" s="13"/>
    </row>
    <row r="24" spans="1:24" x14ac:dyDescent="0.25">
      <c r="A24" s="22" t="s">
        <v>23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23">
        <v>828352.55</v>
      </c>
      <c r="N24" s="13"/>
      <c r="O24" s="23">
        <v>1010630</v>
      </c>
      <c r="P24" s="13"/>
      <c r="Q24" s="23">
        <v>1195339.18</v>
      </c>
      <c r="R24" s="13"/>
      <c r="S24" s="23">
        <v>1206896.1200000001</v>
      </c>
      <c r="T24" s="13"/>
      <c r="U24" s="24">
        <f t="shared" si="0"/>
        <v>1.4569836478441456</v>
      </c>
      <c r="V24" s="25"/>
      <c r="W24" s="26">
        <v>100.97</v>
      </c>
      <c r="X24" s="13"/>
    </row>
    <row r="25" spans="1:24" x14ac:dyDescent="0.25">
      <c r="A25" s="22" t="s">
        <v>24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23">
        <v>3425</v>
      </c>
      <c r="N25" s="13"/>
      <c r="O25" s="23">
        <v>6100</v>
      </c>
      <c r="P25" s="13"/>
      <c r="Q25" s="23">
        <v>6100</v>
      </c>
      <c r="R25" s="13"/>
      <c r="S25" s="23">
        <v>4131.6000000000004</v>
      </c>
      <c r="T25" s="13"/>
      <c r="U25" s="24">
        <f t="shared" si="0"/>
        <v>1.2063065693430659</v>
      </c>
      <c r="V25" s="25"/>
      <c r="W25" s="26">
        <v>67.73</v>
      </c>
      <c r="X25" s="13"/>
    </row>
    <row r="26" spans="1:24" x14ac:dyDescent="0.25">
      <c r="A26" s="22" t="s">
        <v>25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23">
        <f>M24+M25</f>
        <v>831777.55</v>
      </c>
      <c r="N26" s="13"/>
      <c r="O26" s="23">
        <v>1016730</v>
      </c>
      <c r="P26" s="13"/>
      <c r="Q26" s="23">
        <v>1201439.18</v>
      </c>
      <c r="R26" s="13"/>
      <c r="S26" s="23">
        <v>1211027.72</v>
      </c>
      <c r="T26" s="13"/>
      <c r="U26" s="24">
        <f t="shared" si="0"/>
        <v>1.4559514379776177</v>
      </c>
      <c r="V26" s="25"/>
      <c r="W26" s="26">
        <v>100.8</v>
      </c>
      <c r="X26" s="13"/>
    </row>
    <row r="27" spans="1:24" x14ac:dyDescent="0.25">
      <c r="A27" s="22" t="s">
        <v>26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23">
        <f>M23-M26</f>
        <v>21119.219999999972</v>
      </c>
      <c r="N27" s="13"/>
      <c r="O27" s="23">
        <v>0</v>
      </c>
      <c r="P27" s="13"/>
      <c r="Q27" s="23">
        <v>-24672.18</v>
      </c>
      <c r="R27" s="13"/>
      <c r="S27" s="23">
        <v>-109091.57</v>
      </c>
      <c r="T27" s="13"/>
      <c r="U27" s="24">
        <f>S27/M27</f>
        <v>-5.1655113209673535</v>
      </c>
      <c r="V27" s="25"/>
      <c r="W27" s="26">
        <v>442.16</v>
      </c>
      <c r="X27" s="13"/>
    </row>
    <row r="28" spans="1:24" x14ac:dyDescent="0.25">
      <c r="A28" s="20" t="s">
        <v>27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20" t="s">
        <v>1</v>
      </c>
      <c r="N28" s="13"/>
      <c r="O28" s="20" t="s">
        <v>1</v>
      </c>
      <c r="P28" s="13"/>
      <c r="Q28" s="20" t="s">
        <v>1</v>
      </c>
      <c r="R28" s="13"/>
      <c r="S28" s="20" t="s">
        <v>1</v>
      </c>
      <c r="T28" s="13"/>
      <c r="U28" s="20" t="s">
        <v>1</v>
      </c>
      <c r="V28" s="13"/>
      <c r="W28" s="20" t="s">
        <v>1</v>
      </c>
      <c r="X28" s="13"/>
    </row>
    <row r="29" spans="1:24" x14ac:dyDescent="0.25">
      <c r="A29" s="22" t="s">
        <v>28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23">
        <v>0</v>
      </c>
      <c r="N29" s="13"/>
      <c r="O29" s="23">
        <v>0</v>
      </c>
      <c r="P29" s="13"/>
      <c r="Q29" s="23">
        <v>0</v>
      </c>
      <c r="R29" s="13"/>
      <c r="S29" s="23">
        <v>0</v>
      </c>
      <c r="T29" s="13"/>
      <c r="U29" s="26" t="s">
        <v>1</v>
      </c>
      <c r="V29" s="13"/>
      <c r="W29" s="26" t="s">
        <v>1</v>
      </c>
      <c r="X29" s="13"/>
    </row>
    <row r="30" spans="1:24" x14ac:dyDescent="0.25">
      <c r="A30" s="22" t="s">
        <v>29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23">
        <v>0</v>
      </c>
      <c r="N30" s="13"/>
      <c r="O30" s="23">
        <v>0</v>
      </c>
      <c r="P30" s="13"/>
      <c r="Q30" s="23">
        <v>0</v>
      </c>
      <c r="R30" s="13"/>
      <c r="S30" s="23">
        <v>0</v>
      </c>
      <c r="T30" s="13"/>
      <c r="U30" s="26" t="s">
        <v>1</v>
      </c>
      <c r="V30" s="13"/>
      <c r="W30" s="26" t="s">
        <v>1</v>
      </c>
      <c r="X30" s="13"/>
    </row>
    <row r="31" spans="1:24" x14ac:dyDescent="0.25">
      <c r="A31" s="22" t="s">
        <v>30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23">
        <v>0</v>
      </c>
      <c r="N31" s="13"/>
      <c r="O31" s="23">
        <v>0</v>
      </c>
      <c r="P31" s="13"/>
      <c r="Q31" s="23">
        <v>0</v>
      </c>
      <c r="R31" s="13"/>
      <c r="S31" s="23">
        <v>0</v>
      </c>
      <c r="T31" s="13"/>
      <c r="U31" s="26"/>
      <c r="V31" s="13"/>
      <c r="W31" s="26"/>
      <c r="X31" s="13"/>
    </row>
    <row r="32" spans="1:24" x14ac:dyDescent="0.25">
      <c r="A32" s="22" t="s">
        <v>31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23">
        <v>0</v>
      </c>
      <c r="N32" s="13"/>
      <c r="O32" s="23">
        <v>0</v>
      </c>
      <c r="P32" s="13"/>
      <c r="Q32" s="23">
        <v>0</v>
      </c>
      <c r="R32" s="13"/>
      <c r="S32" s="23">
        <v>0</v>
      </c>
      <c r="T32" s="13"/>
      <c r="U32" s="26" t="s">
        <v>1</v>
      </c>
      <c r="V32" s="13"/>
      <c r="W32" s="26" t="s">
        <v>1</v>
      </c>
      <c r="X32" s="13"/>
    </row>
    <row r="33" spans="1:24" x14ac:dyDescent="0.25">
      <c r="A33" s="22" t="s">
        <v>32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23">
        <v>3186.7</v>
      </c>
      <c r="N33" s="13"/>
      <c r="O33" s="23">
        <v>0</v>
      </c>
      <c r="P33" s="13"/>
      <c r="Q33" s="23">
        <v>24672.18</v>
      </c>
      <c r="R33" s="13"/>
      <c r="S33" s="23">
        <v>27189.65</v>
      </c>
      <c r="T33" s="13"/>
      <c r="U33" s="24">
        <f t="shared" ref="U33" si="1">S33/M33</f>
        <v>8.5322276963630088</v>
      </c>
      <c r="V33" s="25"/>
      <c r="W33" s="24">
        <f>S33/Q33</f>
        <v>1.1020367879936026</v>
      </c>
      <c r="X33" s="25"/>
    </row>
    <row r="34" spans="1:24" x14ac:dyDescent="0.25">
      <c r="A34" s="20" t="s">
        <v>33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20" t="s">
        <v>1</v>
      </c>
      <c r="N34" s="13"/>
      <c r="O34" s="20" t="s">
        <v>1</v>
      </c>
      <c r="P34" s="13"/>
      <c r="Q34" s="20" t="s">
        <v>1</v>
      </c>
      <c r="R34" s="13"/>
      <c r="S34" s="20" t="s">
        <v>1</v>
      </c>
      <c r="T34" s="13"/>
      <c r="U34" s="20" t="s">
        <v>1</v>
      </c>
      <c r="V34" s="13"/>
      <c r="W34" s="20" t="s">
        <v>1</v>
      </c>
      <c r="X34" s="13"/>
    </row>
    <row r="35" spans="1:24" x14ac:dyDescent="0.25">
      <c r="A35" s="22" t="s">
        <v>34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23">
        <f>M27+M33</f>
        <v>24305.919999999973</v>
      </c>
      <c r="N35" s="13"/>
      <c r="O35" s="23">
        <v>0</v>
      </c>
      <c r="P35" s="13"/>
      <c r="Q35" s="23">
        <v>0</v>
      </c>
      <c r="R35" s="13"/>
      <c r="S35" s="23">
        <f>S27+S33</f>
        <v>-81901.920000000013</v>
      </c>
      <c r="T35" s="13"/>
      <c r="U35" s="24">
        <f>S35/M35</f>
        <v>-3.3696284691137017</v>
      </c>
      <c r="V35" s="25"/>
      <c r="W35" s="26">
        <v>0</v>
      </c>
      <c r="X35" s="13"/>
    </row>
    <row r="39" spans="1:24" x14ac:dyDescent="0.25">
      <c r="V39" t="s">
        <v>230</v>
      </c>
    </row>
    <row r="40" spans="1:24" x14ac:dyDescent="0.25">
      <c r="V40" t="s">
        <v>231</v>
      </c>
    </row>
  </sheetData>
  <mergeCells count="128">
    <mergeCell ref="A34:L34"/>
    <mergeCell ref="M34:N34"/>
    <mergeCell ref="O34:P34"/>
    <mergeCell ref="Q34:R34"/>
    <mergeCell ref="S34:T34"/>
    <mergeCell ref="U34:V34"/>
    <mergeCell ref="W34:X34"/>
    <mergeCell ref="A35:L35"/>
    <mergeCell ref="M35:N35"/>
    <mergeCell ref="O35:P35"/>
    <mergeCell ref="Q35:R35"/>
    <mergeCell ref="S35:T35"/>
    <mergeCell ref="U35:V35"/>
    <mergeCell ref="W35:X35"/>
    <mergeCell ref="A32:L32"/>
    <mergeCell ref="M32:N32"/>
    <mergeCell ref="O32:P32"/>
    <mergeCell ref="Q32:R32"/>
    <mergeCell ref="S32:T32"/>
    <mergeCell ref="U32:V32"/>
    <mergeCell ref="W32:X32"/>
    <mergeCell ref="A33:L33"/>
    <mergeCell ref="M33:N33"/>
    <mergeCell ref="O33:P33"/>
    <mergeCell ref="Q33:R33"/>
    <mergeCell ref="S33:T33"/>
    <mergeCell ref="U33:V33"/>
    <mergeCell ref="W33:X33"/>
    <mergeCell ref="A30:L30"/>
    <mergeCell ref="M30:N30"/>
    <mergeCell ref="O30:P30"/>
    <mergeCell ref="Q30:R30"/>
    <mergeCell ref="S30:T30"/>
    <mergeCell ref="U30:V30"/>
    <mergeCell ref="W30:X30"/>
    <mergeCell ref="A31:L31"/>
    <mergeCell ref="M31:N31"/>
    <mergeCell ref="O31:P31"/>
    <mergeCell ref="Q31:R31"/>
    <mergeCell ref="S31:T31"/>
    <mergeCell ref="U31:V31"/>
    <mergeCell ref="W31:X31"/>
    <mergeCell ref="A28:L28"/>
    <mergeCell ref="M28:N28"/>
    <mergeCell ref="O28:P28"/>
    <mergeCell ref="Q28:R28"/>
    <mergeCell ref="S28:T28"/>
    <mergeCell ref="U28:V28"/>
    <mergeCell ref="W28:X28"/>
    <mergeCell ref="A29:L29"/>
    <mergeCell ref="M29:N29"/>
    <mergeCell ref="O29:P29"/>
    <mergeCell ref="Q29:R29"/>
    <mergeCell ref="S29:T29"/>
    <mergeCell ref="U29:V29"/>
    <mergeCell ref="W29:X29"/>
    <mergeCell ref="A26:L26"/>
    <mergeCell ref="M26:N26"/>
    <mergeCell ref="O26:P26"/>
    <mergeCell ref="Q26:R26"/>
    <mergeCell ref="S26:T26"/>
    <mergeCell ref="U26:V26"/>
    <mergeCell ref="W26:X26"/>
    <mergeCell ref="A27:L27"/>
    <mergeCell ref="M27:N27"/>
    <mergeCell ref="O27:P27"/>
    <mergeCell ref="Q27:R27"/>
    <mergeCell ref="S27:T27"/>
    <mergeCell ref="U27:V27"/>
    <mergeCell ref="W27:X27"/>
    <mergeCell ref="A24:L24"/>
    <mergeCell ref="M24:N24"/>
    <mergeCell ref="O24:P24"/>
    <mergeCell ref="Q24:R24"/>
    <mergeCell ref="S24:T24"/>
    <mergeCell ref="U24:V24"/>
    <mergeCell ref="W24:X24"/>
    <mergeCell ref="A25:L25"/>
    <mergeCell ref="M25:N25"/>
    <mergeCell ref="O25:P25"/>
    <mergeCell ref="Q25:R25"/>
    <mergeCell ref="S25:T25"/>
    <mergeCell ref="U25:V25"/>
    <mergeCell ref="W25:X25"/>
    <mergeCell ref="A22:L22"/>
    <mergeCell ref="M22:N22"/>
    <mergeCell ref="O22:P22"/>
    <mergeCell ref="Q22:R22"/>
    <mergeCell ref="S22:T22"/>
    <mergeCell ref="U22:V22"/>
    <mergeCell ref="W22:X22"/>
    <mergeCell ref="A23:L23"/>
    <mergeCell ref="M23:N23"/>
    <mergeCell ref="O23:P23"/>
    <mergeCell ref="Q23:R23"/>
    <mergeCell ref="S23:T23"/>
    <mergeCell ref="U23:V23"/>
    <mergeCell ref="W23:X23"/>
    <mergeCell ref="A20:L20"/>
    <mergeCell ref="M20:N20"/>
    <mergeCell ref="O20:P20"/>
    <mergeCell ref="Q20:R20"/>
    <mergeCell ref="S20:T20"/>
    <mergeCell ref="U20:V20"/>
    <mergeCell ref="W20:X20"/>
    <mergeCell ref="A21:L21"/>
    <mergeCell ref="M21:N21"/>
    <mergeCell ref="O21:P21"/>
    <mergeCell ref="Q21:R21"/>
    <mergeCell ref="S21:T21"/>
    <mergeCell ref="U21:V21"/>
    <mergeCell ref="W21:X21"/>
    <mergeCell ref="A2:B2"/>
    <mergeCell ref="A4:B4"/>
    <mergeCell ref="A13:U13"/>
    <mergeCell ref="A19:L19"/>
    <mergeCell ref="M19:N19"/>
    <mergeCell ref="O19:P19"/>
    <mergeCell ref="Q19:R19"/>
    <mergeCell ref="S19:T19"/>
    <mergeCell ref="U19:V19"/>
    <mergeCell ref="A8:X8"/>
    <mergeCell ref="A9:X9"/>
    <mergeCell ref="A14:X14"/>
    <mergeCell ref="A16:X16"/>
    <mergeCell ref="A11:X11"/>
    <mergeCell ref="A12:X12"/>
    <mergeCell ref="W19:X19"/>
  </mergeCells>
  <pageMargins left="0.31496062992125984" right="0.31496062992125984" top="0.3543307086614173" bottom="0.3543307086614173" header="0.31496062992125984" footer="0.31496062992125984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9"/>
  <sheetViews>
    <sheetView workbookViewId="0">
      <selection activeCell="S28" sqref="S28:T28"/>
    </sheetView>
  </sheetViews>
  <sheetFormatPr defaultRowHeight="15" x14ac:dyDescent="0.25"/>
  <cols>
    <col min="4" max="4" width="10.140625" customWidth="1"/>
    <col min="9" max="12" width="2.42578125" customWidth="1"/>
  </cols>
  <sheetData>
    <row r="1" spans="1:24" x14ac:dyDescent="0.25">
      <c r="A1" t="s">
        <v>0</v>
      </c>
      <c r="C1" s="1"/>
      <c r="D1" s="2"/>
    </row>
    <row r="2" spans="1:24" x14ac:dyDescent="0.25">
      <c r="A2" s="13" t="s">
        <v>1</v>
      </c>
      <c r="B2" s="13"/>
      <c r="C2" s="1"/>
      <c r="D2" s="3"/>
    </row>
    <row r="3" spans="1:24" x14ac:dyDescent="0.25">
      <c r="A3" s="13" t="s">
        <v>2</v>
      </c>
      <c r="B3" s="13"/>
    </row>
    <row r="4" spans="1:24" x14ac:dyDescent="0.25">
      <c r="A4" t="s">
        <v>3</v>
      </c>
    </row>
    <row r="5" spans="1:24" x14ac:dyDescent="0.25">
      <c r="A5" s="13" t="s">
        <v>4</v>
      </c>
      <c r="B5" s="13"/>
    </row>
    <row r="6" spans="1:24" s="5" customFormat="1" ht="18.75" x14ac:dyDescent="0.3">
      <c r="A6" s="27" t="s">
        <v>35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4" x14ac:dyDescent="0.25">
      <c r="A7" s="14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4" x14ac:dyDescent="0.25">
      <c r="A8" s="14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10" spans="1:24" x14ac:dyDescent="0.25">
      <c r="A10" s="29" t="s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29" t="s">
        <v>7</v>
      </c>
      <c r="N10" s="13"/>
      <c r="O10" s="29" t="s">
        <v>8</v>
      </c>
      <c r="P10" s="13"/>
      <c r="Q10" s="29" t="s">
        <v>9</v>
      </c>
      <c r="R10" s="13"/>
      <c r="S10" s="29" t="s">
        <v>10</v>
      </c>
      <c r="T10" s="13"/>
      <c r="U10" s="29" t="s">
        <v>11</v>
      </c>
      <c r="V10" s="13"/>
      <c r="W10" s="29" t="s">
        <v>12</v>
      </c>
      <c r="X10" s="13"/>
    </row>
    <row r="11" spans="1:24" x14ac:dyDescent="0.25">
      <c r="A11" s="30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31" t="s">
        <v>14</v>
      </c>
      <c r="N11" s="13"/>
      <c r="O11" s="31" t="s">
        <v>15</v>
      </c>
      <c r="P11" s="13"/>
      <c r="Q11" s="31" t="s">
        <v>16</v>
      </c>
      <c r="R11" s="13"/>
      <c r="S11" s="31" t="s">
        <v>17</v>
      </c>
      <c r="T11" s="13"/>
      <c r="U11" s="31" t="s">
        <v>18</v>
      </c>
      <c r="V11" s="13"/>
      <c r="W11" s="31" t="s">
        <v>19</v>
      </c>
      <c r="X11" s="13"/>
    </row>
    <row r="12" spans="1:24" x14ac:dyDescent="0.25">
      <c r="A12" s="32" t="s">
        <v>20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33">
        <v>852896.77</v>
      </c>
      <c r="N12" s="13"/>
      <c r="O12" s="33">
        <v>1016730</v>
      </c>
      <c r="P12" s="13"/>
      <c r="Q12" s="33">
        <v>1176767</v>
      </c>
      <c r="R12" s="13"/>
      <c r="S12" s="33">
        <v>1101936.1499999999</v>
      </c>
      <c r="T12" s="13"/>
      <c r="U12" s="24">
        <f>S12/M12</f>
        <v>1.2919924060680872</v>
      </c>
      <c r="V12" s="25"/>
      <c r="W12" s="34">
        <v>93.64</v>
      </c>
      <c r="X12" s="13"/>
    </row>
    <row r="13" spans="1:24" x14ac:dyDescent="0.25">
      <c r="A13" s="32" t="s">
        <v>36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33">
        <v>11323.59</v>
      </c>
      <c r="N13" s="13"/>
      <c r="O13" s="33">
        <v>2700</v>
      </c>
      <c r="P13" s="13"/>
      <c r="Q13" s="33">
        <v>15406</v>
      </c>
      <c r="R13" s="13"/>
      <c r="S13" s="33">
        <v>10393.49</v>
      </c>
      <c r="T13" s="13"/>
      <c r="U13" s="24">
        <f t="shared" ref="U13:U72" si="0">S13/M13</f>
        <v>0.91786173819433592</v>
      </c>
      <c r="V13" s="25"/>
      <c r="W13" s="34">
        <v>67.459999999999994</v>
      </c>
      <c r="X13" s="13"/>
    </row>
    <row r="14" spans="1:24" x14ac:dyDescent="0.25">
      <c r="A14" s="32" t="s">
        <v>37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33">
        <v>11323.59</v>
      </c>
      <c r="N14" s="13"/>
      <c r="O14" s="33">
        <v>2700</v>
      </c>
      <c r="P14" s="13"/>
      <c r="Q14" s="33">
        <v>15406</v>
      </c>
      <c r="R14" s="13"/>
      <c r="S14" s="33">
        <v>10393.49</v>
      </c>
      <c r="T14" s="13"/>
      <c r="U14" s="24">
        <f t="shared" si="0"/>
        <v>0.91786173819433592</v>
      </c>
      <c r="V14" s="25"/>
      <c r="W14" s="34">
        <v>67.459999999999994</v>
      </c>
      <c r="X14" s="13"/>
    </row>
    <row r="15" spans="1:24" x14ac:dyDescent="0.25">
      <c r="A15" s="32" t="s">
        <v>38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33">
        <v>11323.59</v>
      </c>
      <c r="N15" s="13"/>
      <c r="O15" s="33">
        <v>2700</v>
      </c>
      <c r="P15" s="13"/>
      <c r="Q15" s="33">
        <v>15406</v>
      </c>
      <c r="R15" s="13"/>
      <c r="S15" s="33">
        <v>10393.49</v>
      </c>
      <c r="T15" s="13"/>
      <c r="U15" s="24">
        <f t="shared" si="0"/>
        <v>0.91786173819433592</v>
      </c>
      <c r="V15" s="25"/>
      <c r="W15" s="34">
        <v>67.459999999999994</v>
      </c>
      <c r="X15" s="13"/>
    </row>
    <row r="16" spans="1:24" x14ac:dyDescent="0.25">
      <c r="A16" s="32" t="s">
        <v>39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33">
        <v>17.84</v>
      </c>
      <c r="N16" s="13"/>
      <c r="O16" s="33">
        <v>15</v>
      </c>
      <c r="P16" s="13"/>
      <c r="Q16" s="33">
        <v>15</v>
      </c>
      <c r="R16" s="13"/>
      <c r="S16" s="33">
        <v>10.65</v>
      </c>
      <c r="T16" s="13"/>
      <c r="U16" s="24">
        <f t="shared" si="0"/>
        <v>0.59697309417040356</v>
      </c>
      <c r="V16" s="25"/>
      <c r="W16" s="34">
        <v>71</v>
      </c>
      <c r="X16" s="13"/>
    </row>
    <row r="17" spans="1:24" x14ac:dyDescent="0.25">
      <c r="A17" s="32" t="s">
        <v>40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33">
        <v>17.84</v>
      </c>
      <c r="N17" s="13"/>
      <c r="O17" s="33">
        <v>15</v>
      </c>
      <c r="P17" s="13"/>
      <c r="Q17" s="33">
        <v>15</v>
      </c>
      <c r="R17" s="13"/>
      <c r="S17" s="33">
        <v>10.65</v>
      </c>
      <c r="T17" s="13"/>
      <c r="U17" s="24">
        <f t="shared" si="0"/>
        <v>0.59697309417040356</v>
      </c>
      <c r="V17" s="25"/>
      <c r="W17" s="34">
        <v>71</v>
      </c>
      <c r="X17" s="13"/>
    </row>
    <row r="18" spans="1:24" x14ac:dyDescent="0.25">
      <c r="A18" s="32" t="s">
        <v>41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33">
        <v>17.84</v>
      </c>
      <c r="N18" s="13"/>
      <c r="O18" s="33">
        <v>15</v>
      </c>
      <c r="P18" s="13"/>
      <c r="Q18" s="33">
        <v>15</v>
      </c>
      <c r="R18" s="13"/>
      <c r="S18" s="33">
        <v>10.65</v>
      </c>
      <c r="T18" s="13"/>
      <c r="U18" s="24">
        <f t="shared" si="0"/>
        <v>0.59697309417040356</v>
      </c>
      <c r="V18" s="25"/>
      <c r="W18" s="34">
        <v>71</v>
      </c>
      <c r="X18" s="13"/>
    </row>
    <row r="19" spans="1:24" x14ac:dyDescent="0.25">
      <c r="A19" s="32" t="s">
        <v>42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33">
        <v>181960.07</v>
      </c>
      <c r="N19" s="13"/>
      <c r="O19" s="33">
        <v>175600</v>
      </c>
      <c r="P19" s="13"/>
      <c r="Q19" s="33">
        <v>187000</v>
      </c>
      <c r="R19" s="13"/>
      <c r="S19" s="33">
        <v>185392.02</v>
      </c>
      <c r="T19" s="13"/>
      <c r="U19" s="24">
        <f t="shared" si="0"/>
        <v>1.0188610061537127</v>
      </c>
      <c r="V19" s="25"/>
      <c r="W19" s="34">
        <v>99.14</v>
      </c>
      <c r="X19" s="13"/>
    </row>
    <row r="20" spans="1:24" x14ac:dyDescent="0.25">
      <c r="A20" s="32" t="s">
        <v>43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33">
        <v>181960.07</v>
      </c>
      <c r="N20" s="13"/>
      <c r="O20" s="33">
        <v>175600</v>
      </c>
      <c r="P20" s="13"/>
      <c r="Q20" s="33">
        <v>187000</v>
      </c>
      <c r="R20" s="13"/>
      <c r="S20" s="33">
        <v>185392.02</v>
      </c>
      <c r="T20" s="13"/>
      <c r="U20" s="24">
        <f t="shared" si="0"/>
        <v>1.0188610061537127</v>
      </c>
      <c r="V20" s="25"/>
      <c r="W20" s="34">
        <v>99.14</v>
      </c>
      <c r="X20" s="13"/>
    </row>
    <row r="21" spans="1:24" x14ac:dyDescent="0.25">
      <c r="A21" s="32" t="s">
        <v>44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33">
        <v>181960.07</v>
      </c>
      <c r="N21" s="13"/>
      <c r="O21" s="33">
        <v>175600</v>
      </c>
      <c r="P21" s="13"/>
      <c r="Q21" s="33">
        <v>187000</v>
      </c>
      <c r="R21" s="13"/>
      <c r="S21" s="33">
        <v>185392.02</v>
      </c>
      <c r="T21" s="13"/>
      <c r="U21" s="24">
        <f t="shared" si="0"/>
        <v>1.0188610061537127</v>
      </c>
      <c r="V21" s="25"/>
      <c r="W21" s="34">
        <v>99.14</v>
      </c>
      <c r="X21" s="13"/>
    </row>
    <row r="22" spans="1:24" x14ac:dyDescent="0.25">
      <c r="A22" s="32" t="s">
        <v>45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33">
        <v>341.2</v>
      </c>
      <c r="N22" s="13"/>
      <c r="O22" s="33">
        <v>940</v>
      </c>
      <c r="P22" s="13"/>
      <c r="Q22" s="33">
        <v>940</v>
      </c>
      <c r="R22" s="13"/>
      <c r="S22" s="33">
        <v>282.3</v>
      </c>
      <c r="T22" s="13"/>
      <c r="U22" s="24">
        <f t="shared" si="0"/>
        <v>0.82737397420867531</v>
      </c>
      <c r="V22" s="25"/>
      <c r="W22" s="34">
        <v>30.03</v>
      </c>
      <c r="X22" s="13"/>
    </row>
    <row r="23" spans="1:24" x14ac:dyDescent="0.25">
      <c r="A23" s="32" t="s">
        <v>46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33">
        <v>341.2</v>
      </c>
      <c r="N23" s="13"/>
      <c r="O23" s="33">
        <v>940</v>
      </c>
      <c r="P23" s="13"/>
      <c r="Q23" s="33">
        <v>940</v>
      </c>
      <c r="R23" s="13"/>
      <c r="S23" s="33">
        <v>282.3</v>
      </c>
      <c r="T23" s="13"/>
      <c r="U23" s="24">
        <f t="shared" si="0"/>
        <v>0.82737397420867531</v>
      </c>
      <c r="V23" s="25"/>
      <c r="W23" s="34">
        <v>30.03</v>
      </c>
      <c r="X23" s="13"/>
    </row>
    <row r="24" spans="1:24" x14ac:dyDescent="0.25">
      <c r="A24" s="32" t="s">
        <v>47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33">
        <v>341.2</v>
      </c>
      <c r="N24" s="13"/>
      <c r="O24" s="33">
        <v>940</v>
      </c>
      <c r="P24" s="13"/>
      <c r="Q24" s="33">
        <v>940</v>
      </c>
      <c r="R24" s="13"/>
      <c r="S24" s="33">
        <v>282.3</v>
      </c>
      <c r="T24" s="13"/>
      <c r="U24" s="24">
        <f t="shared" si="0"/>
        <v>0.82737397420867531</v>
      </c>
      <c r="V24" s="25"/>
      <c r="W24" s="34">
        <v>30.03</v>
      </c>
      <c r="X24" s="13"/>
    </row>
    <row r="25" spans="1:24" x14ac:dyDescent="0.25">
      <c r="A25" s="32" t="s">
        <v>48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33">
        <v>659254.06999999995</v>
      </c>
      <c r="N25" s="13"/>
      <c r="O25" s="33">
        <v>837475</v>
      </c>
      <c r="P25" s="13"/>
      <c r="Q25" s="33">
        <v>973406</v>
      </c>
      <c r="R25" s="13"/>
      <c r="S25" s="33">
        <v>905857.69</v>
      </c>
      <c r="T25" s="13"/>
      <c r="U25" s="24">
        <f t="shared" si="0"/>
        <v>1.3740646151793952</v>
      </c>
      <c r="V25" s="25"/>
      <c r="W25" s="34">
        <v>93.06</v>
      </c>
      <c r="X25" s="13"/>
    </row>
    <row r="26" spans="1:24" x14ac:dyDescent="0.25">
      <c r="A26" s="32" t="s">
        <v>49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33">
        <v>659254.06999999995</v>
      </c>
      <c r="N26" s="13"/>
      <c r="O26" s="33">
        <v>837475</v>
      </c>
      <c r="P26" s="13"/>
      <c r="Q26" s="33">
        <v>973406</v>
      </c>
      <c r="R26" s="13"/>
      <c r="S26" s="33">
        <v>905857.69</v>
      </c>
      <c r="T26" s="13"/>
      <c r="U26" s="24">
        <f t="shared" si="0"/>
        <v>1.3740646151793952</v>
      </c>
      <c r="V26" s="25"/>
      <c r="W26" s="34">
        <v>93.06</v>
      </c>
      <c r="X26" s="13"/>
    </row>
    <row r="27" spans="1:24" x14ac:dyDescent="0.25">
      <c r="A27" s="32" t="s">
        <v>50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33">
        <v>659254.06999999995</v>
      </c>
      <c r="N27" s="13"/>
      <c r="O27" s="33">
        <v>837475</v>
      </c>
      <c r="P27" s="13"/>
      <c r="Q27" s="33">
        <v>973406</v>
      </c>
      <c r="R27" s="13"/>
      <c r="S27" s="33">
        <v>905857.69</v>
      </c>
      <c r="T27" s="13"/>
      <c r="U27" s="24">
        <f t="shared" si="0"/>
        <v>1.3740646151793952</v>
      </c>
      <c r="V27" s="25"/>
      <c r="W27" s="34">
        <v>93.06</v>
      </c>
      <c r="X27" s="13"/>
    </row>
    <row r="28" spans="1:24" x14ac:dyDescent="0.25">
      <c r="A28" s="32" t="s">
        <v>23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33">
        <v>828352.55</v>
      </c>
      <c r="N28" s="13"/>
      <c r="O28" s="33">
        <v>1010630</v>
      </c>
      <c r="P28" s="13"/>
      <c r="Q28" s="33">
        <v>1195339.18</v>
      </c>
      <c r="R28" s="13"/>
      <c r="S28" s="33">
        <v>1206896.1200000001</v>
      </c>
      <c r="T28" s="13"/>
      <c r="U28" s="24">
        <f t="shared" si="0"/>
        <v>1.4569836478441456</v>
      </c>
      <c r="V28" s="25"/>
      <c r="W28" s="34">
        <v>100.97</v>
      </c>
      <c r="X28" s="13"/>
    </row>
    <row r="29" spans="1:24" x14ac:dyDescent="0.25">
      <c r="A29" s="32" t="s">
        <v>51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33">
        <v>666698.59</v>
      </c>
      <c r="N29" s="13"/>
      <c r="O29" s="33">
        <v>870475</v>
      </c>
      <c r="P29" s="13"/>
      <c r="Q29" s="33">
        <v>994500</v>
      </c>
      <c r="R29" s="13"/>
      <c r="S29" s="33">
        <v>995920.07</v>
      </c>
      <c r="T29" s="13"/>
      <c r="U29" s="24">
        <f t="shared" si="0"/>
        <v>1.4938085739764351</v>
      </c>
      <c r="V29" s="25"/>
      <c r="W29" s="34">
        <v>100.14</v>
      </c>
      <c r="X29" s="13"/>
    </row>
    <row r="30" spans="1:24" x14ac:dyDescent="0.25">
      <c r="A30" s="32" t="s">
        <v>52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33">
        <v>565050.68999999994</v>
      </c>
      <c r="N30" s="13"/>
      <c r="O30" s="33">
        <v>699350</v>
      </c>
      <c r="P30" s="13"/>
      <c r="Q30" s="33">
        <v>820000</v>
      </c>
      <c r="R30" s="13"/>
      <c r="S30" s="33">
        <v>833732.18</v>
      </c>
      <c r="T30" s="13"/>
      <c r="U30" s="24">
        <f t="shared" si="0"/>
        <v>1.4754997998498154</v>
      </c>
      <c r="V30" s="25"/>
      <c r="W30" s="34">
        <v>101.67</v>
      </c>
      <c r="X30" s="13"/>
    </row>
    <row r="31" spans="1:24" x14ac:dyDescent="0.25">
      <c r="A31" s="32" t="s">
        <v>53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33">
        <v>565050.68999999994</v>
      </c>
      <c r="N31" s="13"/>
      <c r="O31" s="33">
        <v>699350</v>
      </c>
      <c r="P31" s="13"/>
      <c r="Q31" s="33">
        <v>820000</v>
      </c>
      <c r="R31" s="13"/>
      <c r="S31" s="33">
        <v>833732.18</v>
      </c>
      <c r="T31" s="13"/>
      <c r="U31" s="24">
        <f t="shared" si="0"/>
        <v>1.4754997998498154</v>
      </c>
      <c r="V31" s="25"/>
      <c r="W31" s="34">
        <v>101.67</v>
      </c>
      <c r="X31" s="13"/>
    </row>
    <row r="32" spans="1:24" x14ac:dyDescent="0.25">
      <c r="A32" s="32" t="s">
        <v>54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33">
        <v>28591.54</v>
      </c>
      <c r="N32" s="13"/>
      <c r="O32" s="33">
        <v>53500</v>
      </c>
      <c r="P32" s="13"/>
      <c r="Q32" s="33">
        <v>53500</v>
      </c>
      <c r="R32" s="13"/>
      <c r="S32" s="33">
        <v>41009.75</v>
      </c>
      <c r="T32" s="13"/>
      <c r="U32" s="24">
        <f t="shared" si="0"/>
        <v>1.4343316239698876</v>
      </c>
      <c r="V32" s="25"/>
      <c r="W32" s="34">
        <v>76.650000000000006</v>
      </c>
      <c r="X32" s="13"/>
    </row>
    <row r="33" spans="1:24" x14ac:dyDescent="0.25">
      <c r="A33" s="32" t="s">
        <v>55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33">
        <v>28591.54</v>
      </c>
      <c r="N33" s="13"/>
      <c r="O33" s="33">
        <v>53500</v>
      </c>
      <c r="P33" s="13"/>
      <c r="Q33" s="33">
        <v>53500</v>
      </c>
      <c r="R33" s="13"/>
      <c r="S33" s="33">
        <v>41009.75</v>
      </c>
      <c r="T33" s="13"/>
      <c r="U33" s="24">
        <f t="shared" si="0"/>
        <v>1.4343316239698876</v>
      </c>
      <c r="V33" s="25"/>
      <c r="W33" s="34">
        <v>76.650000000000006</v>
      </c>
      <c r="X33" s="13"/>
    </row>
    <row r="34" spans="1:24" x14ac:dyDescent="0.25">
      <c r="A34" s="32" t="s">
        <v>56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33">
        <v>73056.36</v>
      </c>
      <c r="N34" s="13"/>
      <c r="O34" s="33">
        <v>117625</v>
      </c>
      <c r="P34" s="13"/>
      <c r="Q34" s="33">
        <v>121000</v>
      </c>
      <c r="R34" s="13"/>
      <c r="S34" s="33">
        <v>121178.14</v>
      </c>
      <c r="T34" s="13"/>
      <c r="U34" s="24">
        <f t="shared" si="0"/>
        <v>1.6586939179559452</v>
      </c>
      <c r="V34" s="25"/>
      <c r="W34" s="34">
        <v>100.15</v>
      </c>
      <c r="X34" s="13"/>
    </row>
    <row r="35" spans="1:24" x14ac:dyDescent="0.25">
      <c r="A35" s="32" t="s">
        <v>57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33">
        <v>73056.36</v>
      </c>
      <c r="N35" s="13"/>
      <c r="O35" s="33">
        <v>117625</v>
      </c>
      <c r="P35" s="13"/>
      <c r="Q35" s="33">
        <v>121000</v>
      </c>
      <c r="R35" s="13"/>
      <c r="S35" s="33">
        <v>121178.14</v>
      </c>
      <c r="T35" s="13"/>
      <c r="U35" s="24">
        <f t="shared" si="0"/>
        <v>1.6586939179559452</v>
      </c>
      <c r="V35" s="25"/>
      <c r="W35" s="34">
        <v>100.15</v>
      </c>
      <c r="X35" s="13"/>
    </row>
    <row r="36" spans="1:24" x14ac:dyDescent="0.25">
      <c r="A36" s="32" t="s">
        <v>58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33">
        <v>160028.62</v>
      </c>
      <c r="N36" s="13"/>
      <c r="O36" s="33">
        <v>138795</v>
      </c>
      <c r="P36" s="13"/>
      <c r="Q36" s="33">
        <v>197829.18</v>
      </c>
      <c r="R36" s="13"/>
      <c r="S36" s="33">
        <v>208209.14</v>
      </c>
      <c r="T36" s="13"/>
      <c r="U36" s="24">
        <f t="shared" si="0"/>
        <v>1.3010743953175377</v>
      </c>
      <c r="V36" s="25"/>
      <c r="W36" s="34">
        <v>105.25</v>
      </c>
      <c r="X36" s="13"/>
    </row>
    <row r="37" spans="1:24" x14ac:dyDescent="0.25">
      <c r="A37" s="32" t="s">
        <v>59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33">
        <v>22908.48</v>
      </c>
      <c r="N37" s="13"/>
      <c r="O37" s="33">
        <v>22650</v>
      </c>
      <c r="P37" s="13"/>
      <c r="Q37" s="33">
        <v>27492</v>
      </c>
      <c r="R37" s="13"/>
      <c r="S37" s="33">
        <v>27846.959999999999</v>
      </c>
      <c r="T37" s="13"/>
      <c r="U37" s="24">
        <f t="shared" si="0"/>
        <v>1.2155743200771068</v>
      </c>
      <c r="V37" s="25"/>
      <c r="W37" s="34">
        <v>101.29</v>
      </c>
      <c r="X37" s="13"/>
    </row>
    <row r="38" spans="1:24" x14ac:dyDescent="0.25">
      <c r="A38" s="32" t="s">
        <v>60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33">
        <v>1035.3699999999999</v>
      </c>
      <c r="N38" s="13"/>
      <c r="O38" s="33">
        <v>700</v>
      </c>
      <c r="P38" s="13"/>
      <c r="Q38" s="33">
        <v>3000</v>
      </c>
      <c r="R38" s="13"/>
      <c r="S38" s="33">
        <v>3032.48</v>
      </c>
      <c r="T38" s="13"/>
      <c r="U38" s="24">
        <f t="shared" si="0"/>
        <v>2.9288853260187184</v>
      </c>
      <c r="V38" s="25"/>
      <c r="W38" s="34">
        <v>101.08</v>
      </c>
      <c r="X38" s="13"/>
    </row>
    <row r="39" spans="1:24" x14ac:dyDescent="0.25">
      <c r="A39" s="32" t="s">
        <v>61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33">
        <v>18576.310000000001</v>
      </c>
      <c r="N39" s="13"/>
      <c r="O39" s="33">
        <v>20500</v>
      </c>
      <c r="P39" s="13"/>
      <c r="Q39" s="33">
        <v>20500</v>
      </c>
      <c r="R39" s="13"/>
      <c r="S39" s="33">
        <v>21619.34</v>
      </c>
      <c r="T39" s="13"/>
      <c r="U39" s="24">
        <f t="shared" si="0"/>
        <v>1.1638124040780973</v>
      </c>
      <c r="V39" s="25"/>
      <c r="W39" s="34">
        <v>105.46</v>
      </c>
      <c r="X39" s="13"/>
    </row>
    <row r="40" spans="1:24" x14ac:dyDescent="0.25">
      <c r="A40" s="32" t="s">
        <v>62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33">
        <v>3139.36</v>
      </c>
      <c r="N40" s="13"/>
      <c r="O40" s="33">
        <v>1300</v>
      </c>
      <c r="P40" s="13"/>
      <c r="Q40" s="33">
        <v>3292</v>
      </c>
      <c r="R40" s="13"/>
      <c r="S40" s="33">
        <v>2714.37</v>
      </c>
      <c r="T40" s="13"/>
      <c r="U40" s="24">
        <f t="shared" si="0"/>
        <v>0.86462527394118538</v>
      </c>
      <c r="V40" s="25"/>
      <c r="W40" s="34">
        <v>82.45</v>
      </c>
      <c r="X40" s="13"/>
    </row>
    <row r="41" spans="1:24" x14ac:dyDescent="0.25">
      <c r="A41" s="32" t="s">
        <v>63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33">
        <v>157.44</v>
      </c>
      <c r="N41" s="13"/>
      <c r="O41" s="33">
        <v>150</v>
      </c>
      <c r="P41" s="13"/>
      <c r="Q41" s="33">
        <v>700</v>
      </c>
      <c r="R41" s="13"/>
      <c r="S41" s="33">
        <v>480.77</v>
      </c>
      <c r="T41" s="13"/>
      <c r="U41" s="24">
        <f t="shared" si="0"/>
        <v>3.0536712398373984</v>
      </c>
      <c r="V41" s="25"/>
      <c r="W41" s="34">
        <v>68.680000000000007</v>
      </c>
      <c r="X41" s="13"/>
    </row>
    <row r="42" spans="1:24" x14ac:dyDescent="0.25">
      <c r="A42" s="32" t="s">
        <v>64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33">
        <v>98731.5</v>
      </c>
      <c r="N42" s="13"/>
      <c r="O42" s="33">
        <v>88095</v>
      </c>
      <c r="P42" s="13"/>
      <c r="Q42" s="33">
        <v>112887.18</v>
      </c>
      <c r="R42" s="13"/>
      <c r="S42" s="33">
        <v>109318.74</v>
      </c>
      <c r="T42" s="13"/>
      <c r="U42" s="24">
        <f t="shared" si="0"/>
        <v>1.1072326461159814</v>
      </c>
      <c r="V42" s="25"/>
      <c r="W42" s="34">
        <v>96.84</v>
      </c>
      <c r="X42" s="13"/>
    </row>
    <row r="43" spans="1:24" x14ac:dyDescent="0.25">
      <c r="A43" s="32" t="s">
        <v>65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33">
        <v>14096.96</v>
      </c>
      <c r="N43" s="13"/>
      <c r="O43" s="33">
        <v>10500</v>
      </c>
      <c r="P43" s="13"/>
      <c r="Q43" s="33">
        <v>13500</v>
      </c>
      <c r="R43" s="13"/>
      <c r="S43" s="33">
        <v>14584.65</v>
      </c>
      <c r="T43" s="13"/>
      <c r="U43" s="24">
        <f t="shared" si="0"/>
        <v>1.0345954021292534</v>
      </c>
      <c r="V43" s="25"/>
      <c r="W43" s="34">
        <v>108.03</v>
      </c>
      <c r="X43" s="13"/>
    </row>
    <row r="44" spans="1:24" x14ac:dyDescent="0.25">
      <c r="A44" s="32" t="s">
        <v>66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33">
        <v>58706.65</v>
      </c>
      <c r="N44" s="13"/>
      <c r="O44" s="33">
        <v>55695</v>
      </c>
      <c r="P44" s="13"/>
      <c r="Q44" s="33">
        <v>75487.179999999993</v>
      </c>
      <c r="R44" s="13"/>
      <c r="S44" s="33">
        <v>69980.08</v>
      </c>
      <c r="T44" s="13"/>
      <c r="U44" s="24">
        <f t="shared" si="0"/>
        <v>1.1920298637377538</v>
      </c>
      <c r="V44" s="25"/>
      <c r="W44" s="34">
        <v>92.7</v>
      </c>
      <c r="X44" s="13"/>
    </row>
    <row r="45" spans="1:24" x14ac:dyDescent="0.25">
      <c r="A45" s="32" t="s">
        <v>67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33">
        <v>13045.11</v>
      </c>
      <c r="N45" s="13"/>
      <c r="O45" s="33">
        <v>12800</v>
      </c>
      <c r="P45" s="13"/>
      <c r="Q45" s="33">
        <v>18300</v>
      </c>
      <c r="R45" s="13"/>
      <c r="S45" s="33">
        <v>19020.349999999999</v>
      </c>
      <c r="T45" s="13"/>
      <c r="U45" s="24">
        <f t="shared" si="0"/>
        <v>1.4580444319748931</v>
      </c>
      <c r="V45" s="25"/>
      <c r="W45" s="34">
        <v>103.94</v>
      </c>
      <c r="X45" s="13"/>
    </row>
    <row r="46" spans="1:24" x14ac:dyDescent="0.25">
      <c r="A46" s="32" t="s">
        <v>68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33">
        <v>4089.19</v>
      </c>
      <c r="N46" s="13"/>
      <c r="O46" s="33">
        <v>4000</v>
      </c>
      <c r="P46" s="13"/>
      <c r="Q46" s="33">
        <v>2000</v>
      </c>
      <c r="R46" s="13"/>
      <c r="S46" s="33">
        <v>1495.62</v>
      </c>
      <c r="T46" s="13"/>
      <c r="U46" s="24">
        <f t="shared" si="0"/>
        <v>0.36574969615009328</v>
      </c>
      <c r="V46" s="25"/>
      <c r="W46" s="34">
        <v>74.78</v>
      </c>
      <c r="X46" s="13"/>
    </row>
    <row r="47" spans="1:24" x14ac:dyDescent="0.25">
      <c r="A47" s="32" t="s">
        <v>69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33">
        <v>8223.67</v>
      </c>
      <c r="N47" s="13"/>
      <c r="O47" s="33">
        <v>4500</v>
      </c>
      <c r="P47" s="13"/>
      <c r="Q47" s="33">
        <v>3000</v>
      </c>
      <c r="R47" s="13"/>
      <c r="S47" s="33">
        <v>2871.87</v>
      </c>
      <c r="T47" s="13"/>
      <c r="U47" s="24">
        <f t="shared" si="0"/>
        <v>0.3492199954521521</v>
      </c>
      <c r="V47" s="25"/>
      <c r="W47" s="34">
        <v>95.73</v>
      </c>
      <c r="X47" s="13"/>
    </row>
    <row r="48" spans="1:24" x14ac:dyDescent="0.25">
      <c r="A48" s="32" t="s">
        <v>70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33">
        <v>569.91999999999996</v>
      </c>
      <c r="N48" s="13"/>
      <c r="O48" s="33">
        <v>600</v>
      </c>
      <c r="P48" s="13"/>
      <c r="Q48" s="33">
        <v>600</v>
      </c>
      <c r="R48" s="13"/>
      <c r="S48" s="33">
        <v>1366.17</v>
      </c>
      <c r="T48" s="13"/>
      <c r="U48" s="24">
        <f t="shared" si="0"/>
        <v>2.3971259124087596</v>
      </c>
      <c r="V48" s="25"/>
      <c r="W48" s="34">
        <v>227.7</v>
      </c>
      <c r="X48" s="13"/>
    </row>
    <row r="49" spans="1:24" x14ac:dyDescent="0.25">
      <c r="A49" s="32" t="s">
        <v>71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33">
        <v>32187.96</v>
      </c>
      <c r="N49" s="13"/>
      <c r="O49" s="33">
        <v>21600</v>
      </c>
      <c r="P49" s="13"/>
      <c r="Q49" s="33">
        <v>46050</v>
      </c>
      <c r="R49" s="13"/>
      <c r="S49" s="33">
        <v>53561.29</v>
      </c>
      <c r="T49" s="13"/>
      <c r="U49" s="24">
        <f t="shared" si="0"/>
        <v>1.6640162967768073</v>
      </c>
      <c r="V49" s="25"/>
      <c r="W49" s="34">
        <v>116.31</v>
      </c>
      <c r="X49" s="13"/>
    </row>
    <row r="50" spans="1:24" x14ac:dyDescent="0.25">
      <c r="A50" s="32" t="s">
        <v>72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33">
        <v>2208.09</v>
      </c>
      <c r="N50" s="13"/>
      <c r="O50" s="33">
        <v>2400</v>
      </c>
      <c r="P50" s="13"/>
      <c r="Q50" s="33">
        <v>4250</v>
      </c>
      <c r="R50" s="13"/>
      <c r="S50" s="33">
        <v>5170.1499999999996</v>
      </c>
      <c r="T50" s="13"/>
      <c r="U50" s="24">
        <f t="shared" si="0"/>
        <v>2.3414580021647664</v>
      </c>
      <c r="V50" s="25"/>
      <c r="W50" s="34">
        <v>121.65</v>
      </c>
      <c r="X50" s="13"/>
    </row>
    <row r="51" spans="1:24" x14ac:dyDescent="0.25">
      <c r="A51" s="32" t="s">
        <v>73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33">
        <v>12579.99</v>
      </c>
      <c r="N51" s="13"/>
      <c r="O51" s="33">
        <v>6000</v>
      </c>
      <c r="P51" s="13"/>
      <c r="Q51" s="33">
        <v>10000</v>
      </c>
      <c r="R51" s="13"/>
      <c r="S51" s="33">
        <v>15424.12</v>
      </c>
      <c r="T51" s="13"/>
      <c r="U51" s="24">
        <f t="shared" si="0"/>
        <v>1.2260836455354893</v>
      </c>
      <c r="V51" s="25"/>
      <c r="W51" s="34">
        <v>154.24</v>
      </c>
      <c r="X51" s="13"/>
    </row>
    <row r="52" spans="1:24" x14ac:dyDescent="0.25">
      <c r="A52" s="32" t="s">
        <v>74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33">
        <v>1098</v>
      </c>
      <c r="N52" s="13"/>
      <c r="O52" s="33">
        <v>400</v>
      </c>
      <c r="P52" s="13"/>
      <c r="Q52" s="33">
        <v>400</v>
      </c>
      <c r="R52" s="13"/>
      <c r="S52" s="33">
        <v>800</v>
      </c>
      <c r="T52" s="13"/>
      <c r="U52" s="24">
        <f t="shared" si="0"/>
        <v>0.72859744990892528</v>
      </c>
      <c r="V52" s="25"/>
      <c r="W52" s="34">
        <v>200</v>
      </c>
      <c r="X52" s="13"/>
    </row>
    <row r="53" spans="1:24" x14ac:dyDescent="0.25">
      <c r="A53" s="32" t="s">
        <v>75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33">
        <v>6899.44</v>
      </c>
      <c r="N53" s="13"/>
      <c r="O53" s="33">
        <v>4700</v>
      </c>
      <c r="P53" s="13"/>
      <c r="Q53" s="33">
        <v>10200</v>
      </c>
      <c r="R53" s="13"/>
      <c r="S53" s="33">
        <v>12458.81</v>
      </c>
      <c r="T53" s="13"/>
      <c r="U53" s="24">
        <f t="shared" si="0"/>
        <v>1.8057711930243614</v>
      </c>
      <c r="V53" s="25"/>
      <c r="W53" s="34">
        <v>122.15</v>
      </c>
      <c r="X53" s="13"/>
    </row>
    <row r="54" spans="1:24" x14ac:dyDescent="0.25">
      <c r="A54" s="32" t="s">
        <v>76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33">
        <v>0</v>
      </c>
      <c r="N54" s="13"/>
      <c r="O54" s="33">
        <v>100</v>
      </c>
      <c r="P54" s="13"/>
      <c r="Q54" s="33">
        <v>400</v>
      </c>
      <c r="R54" s="13"/>
      <c r="S54" s="33">
        <v>997.32</v>
      </c>
      <c r="T54" s="13"/>
      <c r="U54" s="24"/>
      <c r="V54" s="25"/>
      <c r="W54" s="34">
        <v>249.33</v>
      </c>
      <c r="X54" s="13"/>
    </row>
    <row r="55" spans="1:24" x14ac:dyDescent="0.25">
      <c r="A55" s="32" t="s">
        <v>77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33">
        <v>2073.29</v>
      </c>
      <c r="N55" s="13"/>
      <c r="O55" s="33">
        <v>4000</v>
      </c>
      <c r="P55" s="13"/>
      <c r="Q55" s="33">
        <v>5000</v>
      </c>
      <c r="R55" s="13"/>
      <c r="S55" s="33">
        <v>1971.75</v>
      </c>
      <c r="T55" s="13"/>
      <c r="U55" s="24">
        <f t="shared" si="0"/>
        <v>0.95102469987314853</v>
      </c>
      <c r="V55" s="25"/>
      <c r="W55" s="34">
        <v>39.44</v>
      </c>
      <c r="X55" s="13"/>
    </row>
    <row r="56" spans="1:24" x14ac:dyDescent="0.25">
      <c r="A56" s="32" t="s">
        <v>78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33">
        <v>1307.58</v>
      </c>
      <c r="N56" s="13"/>
      <c r="O56" s="33">
        <v>1000</v>
      </c>
      <c r="P56" s="13"/>
      <c r="Q56" s="33">
        <v>1000</v>
      </c>
      <c r="R56" s="13"/>
      <c r="S56" s="33">
        <v>2469.64</v>
      </c>
      <c r="T56" s="13"/>
      <c r="U56" s="24">
        <f t="shared" si="0"/>
        <v>1.8887104421909175</v>
      </c>
      <c r="V56" s="25"/>
      <c r="W56" s="34">
        <v>246.96</v>
      </c>
      <c r="X56" s="13"/>
    </row>
    <row r="57" spans="1:24" x14ac:dyDescent="0.25">
      <c r="A57" s="32" t="s">
        <v>79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33">
        <v>5544.3</v>
      </c>
      <c r="N57" s="13"/>
      <c r="O57" s="33">
        <v>2600</v>
      </c>
      <c r="P57" s="13"/>
      <c r="Q57" s="33">
        <v>14400</v>
      </c>
      <c r="R57" s="13"/>
      <c r="S57" s="33">
        <v>14070.02</v>
      </c>
      <c r="T57" s="13"/>
      <c r="U57" s="24">
        <f t="shared" si="0"/>
        <v>2.5377450715148893</v>
      </c>
      <c r="V57" s="25"/>
      <c r="W57" s="34">
        <v>97.71</v>
      </c>
      <c r="X57" s="13"/>
    </row>
    <row r="58" spans="1:24" x14ac:dyDescent="0.25">
      <c r="A58" s="32" t="s">
        <v>80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33">
        <v>477.27</v>
      </c>
      <c r="N58" s="13"/>
      <c r="O58" s="33">
        <v>400</v>
      </c>
      <c r="P58" s="13"/>
      <c r="Q58" s="33">
        <v>400</v>
      </c>
      <c r="R58" s="13"/>
      <c r="S58" s="33">
        <v>199.48</v>
      </c>
      <c r="T58" s="13"/>
      <c r="U58" s="24">
        <f t="shared" si="0"/>
        <v>0.41796048358371574</v>
      </c>
      <c r="V58" s="25"/>
      <c r="W58" s="34">
        <v>49.87</v>
      </c>
      <c r="X58" s="13"/>
    </row>
    <row r="59" spans="1:24" x14ac:dyDescent="0.25">
      <c r="A59" s="32" t="s">
        <v>81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33">
        <v>6200.68</v>
      </c>
      <c r="N59" s="13"/>
      <c r="O59" s="33">
        <v>6450</v>
      </c>
      <c r="P59" s="13"/>
      <c r="Q59" s="33">
        <v>11400</v>
      </c>
      <c r="R59" s="13"/>
      <c r="S59" s="33">
        <v>17482.150000000001</v>
      </c>
      <c r="T59" s="13"/>
      <c r="U59" s="24">
        <f t="shared" si="0"/>
        <v>2.8193923892218273</v>
      </c>
      <c r="V59" s="25"/>
      <c r="W59" s="34">
        <v>153.35</v>
      </c>
      <c r="X59" s="13"/>
    </row>
    <row r="60" spans="1:24" x14ac:dyDescent="0.25">
      <c r="A60" s="32" t="s">
        <v>82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33">
        <v>2140.6</v>
      </c>
      <c r="N60" s="13"/>
      <c r="O60" s="33">
        <v>1500</v>
      </c>
      <c r="P60" s="13"/>
      <c r="Q60" s="33">
        <v>1500</v>
      </c>
      <c r="R60" s="13"/>
      <c r="S60" s="33">
        <v>1768.34</v>
      </c>
      <c r="T60" s="13"/>
      <c r="U60" s="24">
        <f t="shared" si="0"/>
        <v>0.82609548724656634</v>
      </c>
      <c r="V60" s="25"/>
      <c r="W60" s="34">
        <v>117.89</v>
      </c>
      <c r="X60" s="13"/>
    </row>
    <row r="61" spans="1:24" x14ac:dyDescent="0.25">
      <c r="A61" s="32" t="s">
        <v>83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33">
        <v>2206.65</v>
      </c>
      <c r="N61" s="13"/>
      <c r="O61" s="33">
        <v>2400</v>
      </c>
      <c r="P61" s="13"/>
      <c r="Q61" s="33">
        <v>6000</v>
      </c>
      <c r="R61" s="13"/>
      <c r="S61" s="33">
        <v>12317.74</v>
      </c>
      <c r="T61" s="13"/>
      <c r="U61" s="24">
        <f t="shared" si="0"/>
        <v>5.5820995626855181</v>
      </c>
      <c r="V61" s="25"/>
      <c r="W61" s="34">
        <v>205.3</v>
      </c>
      <c r="X61" s="13"/>
    </row>
    <row r="62" spans="1:24" x14ac:dyDescent="0.25">
      <c r="A62" s="32" t="s">
        <v>84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33">
        <v>1241.04</v>
      </c>
      <c r="N62" s="13"/>
      <c r="O62" s="33">
        <v>2050</v>
      </c>
      <c r="P62" s="13"/>
      <c r="Q62" s="33">
        <v>3400</v>
      </c>
      <c r="R62" s="13"/>
      <c r="S62" s="33">
        <v>3197.75</v>
      </c>
      <c r="T62" s="13"/>
      <c r="U62" s="24">
        <f t="shared" si="0"/>
        <v>2.5766695674595503</v>
      </c>
      <c r="V62" s="25"/>
      <c r="W62" s="34">
        <v>94.05</v>
      </c>
      <c r="X62" s="13"/>
    </row>
    <row r="63" spans="1:24" x14ac:dyDescent="0.25">
      <c r="A63" s="32" t="s">
        <v>85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33">
        <v>612.39</v>
      </c>
      <c r="N63" s="13"/>
      <c r="O63" s="33">
        <v>500</v>
      </c>
      <c r="P63" s="13"/>
      <c r="Q63" s="33">
        <v>500</v>
      </c>
      <c r="R63" s="13"/>
      <c r="S63" s="33">
        <v>198.32</v>
      </c>
      <c r="T63" s="13"/>
      <c r="U63" s="24">
        <f t="shared" si="0"/>
        <v>0.32384591518476785</v>
      </c>
      <c r="V63" s="25"/>
      <c r="W63" s="34">
        <v>39.659999999999997</v>
      </c>
      <c r="X63" s="13"/>
    </row>
    <row r="64" spans="1:24" x14ac:dyDescent="0.25">
      <c r="A64" s="32" t="s">
        <v>86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33">
        <v>1625.34</v>
      </c>
      <c r="N64" s="13"/>
      <c r="O64" s="33">
        <v>1360</v>
      </c>
      <c r="P64" s="13"/>
      <c r="Q64" s="33">
        <v>2110</v>
      </c>
      <c r="R64" s="13"/>
      <c r="S64" s="33">
        <v>1877.67</v>
      </c>
      <c r="T64" s="13"/>
      <c r="U64" s="24">
        <f t="shared" si="0"/>
        <v>1.1552475174425045</v>
      </c>
      <c r="V64" s="25"/>
      <c r="W64" s="34">
        <v>88.99</v>
      </c>
      <c r="X64" s="13"/>
    </row>
    <row r="65" spans="1:24" x14ac:dyDescent="0.25">
      <c r="A65" s="32" t="s">
        <v>87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33">
        <v>1625.34</v>
      </c>
      <c r="N65" s="13"/>
      <c r="O65" s="33">
        <v>1360</v>
      </c>
      <c r="P65" s="13"/>
      <c r="Q65" s="33">
        <v>2110</v>
      </c>
      <c r="R65" s="13"/>
      <c r="S65" s="33">
        <v>1877.67</v>
      </c>
      <c r="T65" s="13"/>
      <c r="U65" s="24">
        <f t="shared" si="0"/>
        <v>1.1552475174425045</v>
      </c>
      <c r="V65" s="25"/>
      <c r="W65" s="34">
        <v>88.99</v>
      </c>
      <c r="X65" s="13"/>
    </row>
    <row r="66" spans="1:24" x14ac:dyDescent="0.25">
      <c r="A66" s="32" t="s">
        <v>88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33">
        <v>1625.34</v>
      </c>
      <c r="N66" s="13"/>
      <c r="O66" s="33">
        <v>1350</v>
      </c>
      <c r="P66" s="13"/>
      <c r="Q66" s="33">
        <v>2100</v>
      </c>
      <c r="R66" s="13"/>
      <c r="S66" s="33">
        <v>1873.77</v>
      </c>
      <c r="T66" s="13"/>
      <c r="U66" s="24">
        <f t="shared" si="0"/>
        <v>1.1528480194913064</v>
      </c>
      <c r="V66" s="25"/>
      <c r="W66" s="34">
        <v>89.23</v>
      </c>
      <c r="X66" s="13"/>
    </row>
    <row r="67" spans="1:24" x14ac:dyDescent="0.25">
      <c r="A67" s="32" t="s">
        <v>89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33">
        <v>0</v>
      </c>
      <c r="N67" s="13"/>
      <c r="O67" s="33">
        <v>10</v>
      </c>
      <c r="P67" s="13"/>
      <c r="Q67" s="33">
        <v>10</v>
      </c>
      <c r="R67" s="13"/>
      <c r="S67" s="33">
        <v>3.9</v>
      </c>
      <c r="T67" s="13"/>
      <c r="U67" s="24"/>
      <c r="V67" s="25"/>
      <c r="W67" s="34">
        <v>39</v>
      </c>
      <c r="X67" s="13"/>
    </row>
    <row r="68" spans="1:24" x14ac:dyDescent="0.25">
      <c r="A68" s="32" t="s">
        <v>90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33">
        <v>0</v>
      </c>
      <c r="N68" s="13"/>
      <c r="O68" s="33">
        <v>0</v>
      </c>
      <c r="P68" s="13"/>
      <c r="Q68" s="33">
        <v>900</v>
      </c>
      <c r="R68" s="13"/>
      <c r="S68" s="33">
        <v>889.24</v>
      </c>
      <c r="T68" s="13"/>
      <c r="U68" s="24"/>
      <c r="V68" s="25"/>
      <c r="W68" s="34">
        <v>98.8</v>
      </c>
      <c r="X68" s="13"/>
    </row>
    <row r="69" spans="1:24" x14ac:dyDescent="0.25">
      <c r="A69" s="32" t="s">
        <v>91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33">
        <v>0</v>
      </c>
      <c r="N69" s="13"/>
      <c r="O69" s="33">
        <v>0</v>
      </c>
      <c r="P69" s="13"/>
      <c r="Q69" s="33">
        <v>900</v>
      </c>
      <c r="R69" s="13"/>
      <c r="S69" s="33">
        <v>889.24</v>
      </c>
      <c r="T69" s="13"/>
      <c r="U69" s="24"/>
      <c r="V69" s="25"/>
      <c r="W69" s="34">
        <v>98.8</v>
      </c>
      <c r="X69" s="13"/>
    </row>
    <row r="70" spans="1:24" x14ac:dyDescent="0.25">
      <c r="A70" s="32" t="s">
        <v>92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33">
        <v>0</v>
      </c>
      <c r="N70" s="13"/>
      <c r="O70" s="33">
        <v>0</v>
      </c>
      <c r="P70" s="13"/>
      <c r="Q70" s="33">
        <v>900</v>
      </c>
      <c r="R70" s="13"/>
      <c r="S70" s="33">
        <v>889.24</v>
      </c>
      <c r="T70" s="13"/>
      <c r="U70" s="24"/>
      <c r="V70" s="25"/>
      <c r="W70" s="34">
        <v>98.8</v>
      </c>
      <c r="X70" s="13"/>
    </row>
    <row r="71" spans="1:24" x14ac:dyDescent="0.25">
      <c r="A71" s="32" t="s">
        <v>24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33">
        <v>3425</v>
      </c>
      <c r="N71" s="13"/>
      <c r="O71" s="33">
        <v>6100</v>
      </c>
      <c r="P71" s="13"/>
      <c r="Q71" s="33">
        <v>6100</v>
      </c>
      <c r="R71" s="13"/>
      <c r="S71" s="33">
        <v>4131.6000000000004</v>
      </c>
      <c r="T71" s="13"/>
      <c r="U71" s="24">
        <f t="shared" si="0"/>
        <v>1.2063065693430659</v>
      </c>
      <c r="V71" s="25"/>
      <c r="W71" s="34">
        <v>67.73</v>
      </c>
      <c r="X71" s="13"/>
    </row>
    <row r="72" spans="1:24" x14ac:dyDescent="0.25">
      <c r="A72" s="32" t="s">
        <v>93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33">
        <v>3425</v>
      </c>
      <c r="N72" s="13"/>
      <c r="O72" s="33">
        <v>6100</v>
      </c>
      <c r="P72" s="13"/>
      <c r="Q72" s="33">
        <v>6100</v>
      </c>
      <c r="R72" s="13"/>
      <c r="S72" s="33">
        <v>4131.6000000000004</v>
      </c>
      <c r="T72" s="13"/>
      <c r="U72" s="24">
        <f t="shared" si="0"/>
        <v>1.2063065693430659</v>
      </c>
      <c r="V72" s="25"/>
      <c r="W72" s="34">
        <v>67.73</v>
      </c>
      <c r="X72" s="13"/>
    </row>
    <row r="73" spans="1:24" x14ac:dyDescent="0.25">
      <c r="A73" s="32" t="s">
        <v>94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33">
        <v>0</v>
      </c>
      <c r="N73" s="13"/>
      <c r="O73" s="33">
        <v>2000</v>
      </c>
      <c r="P73" s="13"/>
      <c r="Q73" s="33">
        <v>5100</v>
      </c>
      <c r="R73" s="13"/>
      <c r="S73" s="33">
        <v>4131.6000000000004</v>
      </c>
      <c r="T73" s="13"/>
      <c r="U73" s="24"/>
      <c r="V73" s="25"/>
      <c r="W73" s="34">
        <v>81.010000000000005</v>
      </c>
      <c r="X73" s="13"/>
    </row>
    <row r="74" spans="1:24" x14ac:dyDescent="0.25">
      <c r="A74" s="32" t="s">
        <v>95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33">
        <v>0</v>
      </c>
      <c r="N74" s="13"/>
      <c r="O74" s="33">
        <v>1200</v>
      </c>
      <c r="P74" s="13"/>
      <c r="Q74" s="33">
        <v>4300</v>
      </c>
      <c r="R74" s="13"/>
      <c r="S74" s="33">
        <v>3303</v>
      </c>
      <c r="T74" s="13"/>
      <c r="U74" s="24"/>
      <c r="V74" s="25"/>
      <c r="W74" s="34">
        <v>76.81</v>
      </c>
      <c r="X74" s="13"/>
    </row>
    <row r="75" spans="1:24" x14ac:dyDescent="0.25">
      <c r="A75" s="32" t="s">
        <v>96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33">
        <v>0</v>
      </c>
      <c r="N75" s="13"/>
      <c r="O75" s="33">
        <v>700</v>
      </c>
      <c r="P75" s="13"/>
      <c r="Q75" s="33">
        <v>700</v>
      </c>
      <c r="R75" s="13"/>
      <c r="S75" s="33" t="s">
        <v>1</v>
      </c>
      <c r="T75" s="13"/>
      <c r="U75" s="24"/>
      <c r="V75" s="25"/>
      <c r="W75" s="34" t="s">
        <v>1</v>
      </c>
      <c r="X75" s="13"/>
    </row>
    <row r="76" spans="1:24" x14ac:dyDescent="0.25">
      <c r="A76" s="32" t="s">
        <v>97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33">
        <v>0</v>
      </c>
      <c r="N76" s="13"/>
      <c r="O76" s="33">
        <v>100</v>
      </c>
      <c r="P76" s="13"/>
      <c r="Q76" s="33">
        <v>100</v>
      </c>
      <c r="R76" s="13"/>
      <c r="S76" s="33">
        <v>828.6</v>
      </c>
      <c r="T76" s="13"/>
      <c r="U76" s="24"/>
      <c r="V76" s="25"/>
      <c r="W76" s="34">
        <v>828.6</v>
      </c>
      <c r="X76" s="13"/>
    </row>
    <row r="77" spans="1:24" x14ac:dyDescent="0.25">
      <c r="A77" s="32" t="s">
        <v>98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33">
        <v>3425</v>
      </c>
      <c r="N77" s="13"/>
      <c r="O77" s="33">
        <v>4100</v>
      </c>
      <c r="P77" s="13"/>
      <c r="Q77" s="33">
        <v>1000</v>
      </c>
      <c r="R77" s="13"/>
      <c r="S77" s="33" t="s">
        <v>1</v>
      </c>
      <c r="T77" s="13"/>
      <c r="U77" s="24"/>
      <c r="V77" s="25"/>
      <c r="W77" s="34" t="s">
        <v>1</v>
      </c>
      <c r="X77" s="13"/>
    </row>
    <row r="78" spans="1:24" x14ac:dyDescent="0.25">
      <c r="A78" s="32" t="s">
        <v>99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33">
        <v>3425</v>
      </c>
      <c r="N78" s="13"/>
      <c r="O78" s="33">
        <v>4100</v>
      </c>
      <c r="P78" s="13"/>
      <c r="Q78" s="33">
        <v>1000</v>
      </c>
      <c r="R78" s="13"/>
      <c r="S78" s="33" t="s">
        <v>1</v>
      </c>
      <c r="T78" s="13"/>
      <c r="U78" s="24"/>
      <c r="V78" s="25"/>
      <c r="W78" s="34" t="s">
        <v>1</v>
      </c>
      <c r="X78" s="13"/>
    </row>
    <row r="79" spans="1:24" x14ac:dyDescent="0.25">
      <c r="A79" s="32" t="s">
        <v>1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32" t="s">
        <v>1</v>
      </c>
      <c r="N79" s="13"/>
      <c r="O79" s="32" t="s">
        <v>1</v>
      </c>
      <c r="P79" s="13"/>
      <c r="Q79" s="32" t="s">
        <v>1</v>
      </c>
      <c r="R79" s="13"/>
      <c r="S79" s="32" t="s">
        <v>1</v>
      </c>
      <c r="T79" s="13"/>
      <c r="U79" s="32" t="s">
        <v>1</v>
      </c>
      <c r="V79" s="13"/>
      <c r="W79" s="32" t="s">
        <v>1</v>
      </c>
      <c r="X79" s="13"/>
    </row>
  </sheetData>
  <mergeCells count="496">
    <mergeCell ref="A79:L79"/>
    <mergeCell ref="M79:N79"/>
    <mergeCell ref="O79:P79"/>
    <mergeCell ref="Q79:R79"/>
    <mergeCell ref="S79:T79"/>
    <mergeCell ref="U79:V79"/>
    <mergeCell ref="W79:X79"/>
    <mergeCell ref="A77:L77"/>
    <mergeCell ref="M77:N77"/>
    <mergeCell ref="O77:P77"/>
    <mergeCell ref="Q77:R77"/>
    <mergeCell ref="S77:T77"/>
    <mergeCell ref="U77:V77"/>
    <mergeCell ref="W77:X77"/>
    <mergeCell ref="A78:L78"/>
    <mergeCell ref="M78:N78"/>
    <mergeCell ref="O78:P78"/>
    <mergeCell ref="Q78:R78"/>
    <mergeCell ref="S78:T78"/>
    <mergeCell ref="U78:V78"/>
    <mergeCell ref="W78:X78"/>
    <mergeCell ref="A75:L75"/>
    <mergeCell ref="M75:N75"/>
    <mergeCell ref="O75:P75"/>
    <mergeCell ref="Q75:R75"/>
    <mergeCell ref="S75:T75"/>
    <mergeCell ref="U75:V75"/>
    <mergeCell ref="W75:X75"/>
    <mergeCell ref="A76:L76"/>
    <mergeCell ref="M76:N76"/>
    <mergeCell ref="O76:P76"/>
    <mergeCell ref="Q76:R76"/>
    <mergeCell ref="S76:T76"/>
    <mergeCell ref="U76:V76"/>
    <mergeCell ref="W76:X76"/>
    <mergeCell ref="A73:L73"/>
    <mergeCell ref="M73:N73"/>
    <mergeCell ref="O73:P73"/>
    <mergeCell ref="Q73:R73"/>
    <mergeCell ref="S73:T73"/>
    <mergeCell ref="U73:V73"/>
    <mergeCell ref="W73:X73"/>
    <mergeCell ref="A74:L74"/>
    <mergeCell ref="M74:N74"/>
    <mergeCell ref="O74:P74"/>
    <mergeCell ref="Q74:R74"/>
    <mergeCell ref="S74:T74"/>
    <mergeCell ref="U74:V74"/>
    <mergeCell ref="W74:X74"/>
    <mergeCell ref="A71:L71"/>
    <mergeCell ref="M71:N71"/>
    <mergeCell ref="O71:P71"/>
    <mergeCell ref="Q71:R71"/>
    <mergeCell ref="S71:T71"/>
    <mergeCell ref="U71:V71"/>
    <mergeCell ref="W71:X71"/>
    <mergeCell ref="A72:L72"/>
    <mergeCell ref="M72:N72"/>
    <mergeCell ref="O72:P72"/>
    <mergeCell ref="Q72:R72"/>
    <mergeCell ref="S72:T72"/>
    <mergeCell ref="U72:V72"/>
    <mergeCell ref="W72:X72"/>
    <mergeCell ref="A69:L69"/>
    <mergeCell ref="M69:N69"/>
    <mergeCell ref="O69:P69"/>
    <mergeCell ref="Q69:R69"/>
    <mergeCell ref="S69:T69"/>
    <mergeCell ref="U69:V69"/>
    <mergeCell ref="W69:X69"/>
    <mergeCell ref="A70:L70"/>
    <mergeCell ref="M70:N70"/>
    <mergeCell ref="O70:P70"/>
    <mergeCell ref="Q70:R70"/>
    <mergeCell ref="S70:T70"/>
    <mergeCell ref="U70:V70"/>
    <mergeCell ref="W70:X70"/>
    <mergeCell ref="A67:L67"/>
    <mergeCell ref="M67:N67"/>
    <mergeCell ref="O67:P67"/>
    <mergeCell ref="Q67:R67"/>
    <mergeCell ref="S67:T67"/>
    <mergeCell ref="U67:V67"/>
    <mergeCell ref="W67:X67"/>
    <mergeCell ref="A68:L68"/>
    <mergeCell ref="M68:N68"/>
    <mergeCell ref="O68:P68"/>
    <mergeCell ref="Q68:R68"/>
    <mergeCell ref="S68:T68"/>
    <mergeCell ref="U68:V68"/>
    <mergeCell ref="W68:X68"/>
    <mergeCell ref="A65:L65"/>
    <mergeCell ref="M65:N65"/>
    <mergeCell ref="O65:P65"/>
    <mergeCell ref="Q65:R65"/>
    <mergeCell ref="S65:T65"/>
    <mergeCell ref="U65:V65"/>
    <mergeCell ref="W65:X65"/>
    <mergeCell ref="A66:L66"/>
    <mergeCell ref="M66:N66"/>
    <mergeCell ref="O66:P66"/>
    <mergeCell ref="Q66:R66"/>
    <mergeCell ref="S66:T66"/>
    <mergeCell ref="U66:V66"/>
    <mergeCell ref="W66:X66"/>
    <mergeCell ref="A63:L63"/>
    <mergeCell ref="M63:N63"/>
    <mergeCell ref="O63:P63"/>
    <mergeCell ref="Q63:R63"/>
    <mergeCell ref="S63:T63"/>
    <mergeCell ref="U63:V63"/>
    <mergeCell ref="W63:X63"/>
    <mergeCell ref="A64:L64"/>
    <mergeCell ref="M64:N64"/>
    <mergeCell ref="O64:P64"/>
    <mergeCell ref="Q64:R64"/>
    <mergeCell ref="S64:T64"/>
    <mergeCell ref="U64:V64"/>
    <mergeCell ref="W64:X64"/>
    <mergeCell ref="A61:L61"/>
    <mergeCell ref="M61:N61"/>
    <mergeCell ref="O61:P61"/>
    <mergeCell ref="Q61:R61"/>
    <mergeCell ref="S61:T61"/>
    <mergeCell ref="U61:V61"/>
    <mergeCell ref="W61:X61"/>
    <mergeCell ref="A62:L62"/>
    <mergeCell ref="M62:N62"/>
    <mergeCell ref="O62:P62"/>
    <mergeCell ref="Q62:R62"/>
    <mergeCell ref="S62:T62"/>
    <mergeCell ref="U62:V62"/>
    <mergeCell ref="W62:X62"/>
    <mergeCell ref="A59:L59"/>
    <mergeCell ref="M59:N59"/>
    <mergeCell ref="O59:P59"/>
    <mergeCell ref="Q59:R59"/>
    <mergeCell ref="S59:T59"/>
    <mergeCell ref="U59:V59"/>
    <mergeCell ref="W59:X59"/>
    <mergeCell ref="A60:L60"/>
    <mergeCell ref="M60:N60"/>
    <mergeCell ref="O60:P60"/>
    <mergeCell ref="Q60:R60"/>
    <mergeCell ref="S60:T60"/>
    <mergeCell ref="U60:V60"/>
    <mergeCell ref="W60:X60"/>
    <mergeCell ref="A57:L57"/>
    <mergeCell ref="M57:N57"/>
    <mergeCell ref="O57:P57"/>
    <mergeCell ref="Q57:R57"/>
    <mergeCell ref="S57:T57"/>
    <mergeCell ref="U57:V57"/>
    <mergeCell ref="W57:X57"/>
    <mergeCell ref="A58:L58"/>
    <mergeCell ref="M58:N58"/>
    <mergeCell ref="O58:P58"/>
    <mergeCell ref="Q58:R58"/>
    <mergeCell ref="S58:T58"/>
    <mergeCell ref="U58:V58"/>
    <mergeCell ref="W58:X58"/>
    <mergeCell ref="A55:L55"/>
    <mergeCell ref="M55:N55"/>
    <mergeCell ref="O55:P55"/>
    <mergeCell ref="Q55:R55"/>
    <mergeCell ref="S55:T55"/>
    <mergeCell ref="U55:V55"/>
    <mergeCell ref="W55:X55"/>
    <mergeCell ref="A56:L56"/>
    <mergeCell ref="M56:N56"/>
    <mergeCell ref="O56:P56"/>
    <mergeCell ref="Q56:R56"/>
    <mergeCell ref="S56:T56"/>
    <mergeCell ref="U56:V56"/>
    <mergeCell ref="W56:X56"/>
    <mergeCell ref="A53:L53"/>
    <mergeCell ref="M53:N53"/>
    <mergeCell ref="O53:P53"/>
    <mergeCell ref="Q53:R53"/>
    <mergeCell ref="S53:T53"/>
    <mergeCell ref="U53:V53"/>
    <mergeCell ref="W53:X53"/>
    <mergeCell ref="A54:L54"/>
    <mergeCell ref="M54:N54"/>
    <mergeCell ref="O54:P54"/>
    <mergeCell ref="Q54:R54"/>
    <mergeCell ref="S54:T54"/>
    <mergeCell ref="U54:V54"/>
    <mergeCell ref="W54:X54"/>
    <mergeCell ref="A51:L51"/>
    <mergeCell ref="M51:N51"/>
    <mergeCell ref="O51:P51"/>
    <mergeCell ref="Q51:R51"/>
    <mergeCell ref="S51:T51"/>
    <mergeCell ref="U51:V51"/>
    <mergeCell ref="W51:X51"/>
    <mergeCell ref="A52:L52"/>
    <mergeCell ref="M52:N52"/>
    <mergeCell ref="O52:P52"/>
    <mergeCell ref="Q52:R52"/>
    <mergeCell ref="S52:T52"/>
    <mergeCell ref="U52:V52"/>
    <mergeCell ref="W52:X52"/>
    <mergeCell ref="A49:L49"/>
    <mergeCell ref="M49:N49"/>
    <mergeCell ref="O49:P49"/>
    <mergeCell ref="Q49:R49"/>
    <mergeCell ref="S49:T49"/>
    <mergeCell ref="U49:V49"/>
    <mergeCell ref="W49:X49"/>
    <mergeCell ref="A50:L50"/>
    <mergeCell ref="M50:N50"/>
    <mergeCell ref="O50:P50"/>
    <mergeCell ref="Q50:R50"/>
    <mergeCell ref="S50:T50"/>
    <mergeCell ref="U50:V50"/>
    <mergeCell ref="W50:X50"/>
    <mergeCell ref="A47:L47"/>
    <mergeCell ref="M47:N47"/>
    <mergeCell ref="O47:P47"/>
    <mergeCell ref="Q47:R47"/>
    <mergeCell ref="S47:T47"/>
    <mergeCell ref="U47:V47"/>
    <mergeCell ref="W47:X47"/>
    <mergeCell ref="A48:L48"/>
    <mergeCell ref="M48:N48"/>
    <mergeCell ref="O48:P48"/>
    <mergeCell ref="Q48:R48"/>
    <mergeCell ref="S48:T48"/>
    <mergeCell ref="U48:V48"/>
    <mergeCell ref="W48:X48"/>
    <mergeCell ref="A45:L45"/>
    <mergeCell ref="M45:N45"/>
    <mergeCell ref="O45:P45"/>
    <mergeCell ref="Q45:R45"/>
    <mergeCell ref="S45:T45"/>
    <mergeCell ref="U45:V45"/>
    <mergeCell ref="W45:X45"/>
    <mergeCell ref="A46:L46"/>
    <mergeCell ref="M46:N46"/>
    <mergeCell ref="O46:P46"/>
    <mergeCell ref="Q46:R46"/>
    <mergeCell ref="S46:T46"/>
    <mergeCell ref="U46:V46"/>
    <mergeCell ref="W46:X46"/>
    <mergeCell ref="A43:L43"/>
    <mergeCell ref="M43:N43"/>
    <mergeCell ref="O43:P43"/>
    <mergeCell ref="Q43:R43"/>
    <mergeCell ref="S43:T43"/>
    <mergeCell ref="U43:V43"/>
    <mergeCell ref="W43:X43"/>
    <mergeCell ref="A44:L44"/>
    <mergeCell ref="M44:N44"/>
    <mergeCell ref="O44:P44"/>
    <mergeCell ref="Q44:R44"/>
    <mergeCell ref="S44:T44"/>
    <mergeCell ref="U44:V44"/>
    <mergeCell ref="W44:X44"/>
    <mergeCell ref="A41:L41"/>
    <mergeCell ref="M41:N41"/>
    <mergeCell ref="O41:P41"/>
    <mergeCell ref="Q41:R41"/>
    <mergeCell ref="S41:T41"/>
    <mergeCell ref="U41:V41"/>
    <mergeCell ref="W41:X41"/>
    <mergeCell ref="A42:L42"/>
    <mergeCell ref="M42:N42"/>
    <mergeCell ref="O42:P42"/>
    <mergeCell ref="Q42:R42"/>
    <mergeCell ref="S42:T42"/>
    <mergeCell ref="U42:V42"/>
    <mergeCell ref="W42:X42"/>
    <mergeCell ref="A39:L39"/>
    <mergeCell ref="M39:N39"/>
    <mergeCell ref="O39:P39"/>
    <mergeCell ref="Q39:R39"/>
    <mergeCell ref="S39:T39"/>
    <mergeCell ref="U39:V39"/>
    <mergeCell ref="W39:X39"/>
    <mergeCell ref="A40:L40"/>
    <mergeCell ref="M40:N40"/>
    <mergeCell ref="O40:P40"/>
    <mergeCell ref="Q40:R40"/>
    <mergeCell ref="S40:T40"/>
    <mergeCell ref="U40:V40"/>
    <mergeCell ref="W40:X40"/>
    <mergeCell ref="A37:L37"/>
    <mergeCell ref="M37:N37"/>
    <mergeCell ref="O37:P37"/>
    <mergeCell ref="Q37:R37"/>
    <mergeCell ref="S37:T37"/>
    <mergeCell ref="U37:V37"/>
    <mergeCell ref="W37:X37"/>
    <mergeCell ref="A38:L38"/>
    <mergeCell ref="M38:N38"/>
    <mergeCell ref="O38:P38"/>
    <mergeCell ref="Q38:R38"/>
    <mergeCell ref="S38:T38"/>
    <mergeCell ref="U38:V38"/>
    <mergeCell ref="W38:X38"/>
    <mergeCell ref="A35:L35"/>
    <mergeCell ref="M35:N35"/>
    <mergeCell ref="O35:P35"/>
    <mergeCell ref="Q35:R35"/>
    <mergeCell ref="S35:T35"/>
    <mergeCell ref="U35:V35"/>
    <mergeCell ref="W35:X35"/>
    <mergeCell ref="A36:L36"/>
    <mergeCell ref="M36:N36"/>
    <mergeCell ref="O36:P36"/>
    <mergeCell ref="Q36:R36"/>
    <mergeCell ref="S36:T36"/>
    <mergeCell ref="U36:V36"/>
    <mergeCell ref="W36:X36"/>
    <mergeCell ref="A33:L33"/>
    <mergeCell ref="M33:N33"/>
    <mergeCell ref="O33:P33"/>
    <mergeCell ref="Q33:R33"/>
    <mergeCell ref="S33:T33"/>
    <mergeCell ref="U33:V33"/>
    <mergeCell ref="W33:X33"/>
    <mergeCell ref="A34:L34"/>
    <mergeCell ref="M34:N34"/>
    <mergeCell ref="O34:P34"/>
    <mergeCell ref="Q34:R34"/>
    <mergeCell ref="S34:T34"/>
    <mergeCell ref="U34:V34"/>
    <mergeCell ref="W34:X34"/>
    <mergeCell ref="A31:L31"/>
    <mergeCell ref="M31:N31"/>
    <mergeCell ref="O31:P31"/>
    <mergeCell ref="Q31:R31"/>
    <mergeCell ref="S31:T31"/>
    <mergeCell ref="U31:V31"/>
    <mergeCell ref="W31:X31"/>
    <mergeCell ref="A32:L32"/>
    <mergeCell ref="M32:N32"/>
    <mergeCell ref="O32:P32"/>
    <mergeCell ref="Q32:R32"/>
    <mergeCell ref="S32:T32"/>
    <mergeCell ref="U32:V32"/>
    <mergeCell ref="W32:X32"/>
    <mergeCell ref="A29:L29"/>
    <mergeCell ref="M29:N29"/>
    <mergeCell ref="O29:P29"/>
    <mergeCell ref="Q29:R29"/>
    <mergeCell ref="S29:T29"/>
    <mergeCell ref="U29:V29"/>
    <mergeCell ref="W29:X29"/>
    <mergeCell ref="A30:L30"/>
    <mergeCell ref="M30:N30"/>
    <mergeCell ref="O30:P30"/>
    <mergeCell ref="Q30:R30"/>
    <mergeCell ref="S30:T30"/>
    <mergeCell ref="U30:V30"/>
    <mergeCell ref="W30:X30"/>
    <mergeCell ref="A27:L27"/>
    <mergeCell ref="M27:N27"/>
    <mergeCell ref="O27:P27"/>
    <mergeCell ref="Q27:R27"/>
    <mergeCell ref="S27:T27"/>
    <mergeCell ref="U27:V27"/>
    <mergeCell ref="W27:X27"/>
    <mergeCell ref="A28:L28"/>
    <mergeCell ref="M28:N28"/>
    <mergeCell ref="O28:P28"/>
    <mergeCell ref="Q28:R28"/>
    <mergeCell ref="S28:T28"/>
    <mergeCell ref="U28:V28"/>
    <mergeCell ref="W28:X28"/>
    <mergeCell ref="A25:L25"/>
    <mergeCell ref="M25:N25"/>
    <mergeCell ref="O25:P25"/>
    <mergeCell ref="Q25:R25"/>
    <mergeCell ref="S25:T25"/>
    <mergeCell ref="U25:V25"/>
    <mergeCell ref="W25:X25"/>
    <mergeCell ref="A26:L26"/>
    <mergeCell ref="M26:N26"/>
    <mergeCell ref="O26:P26"/>
    <mergeCell ref="Q26:R26"/>
    <mergeCell ref="S26:T26"/>
    <mergeCell ref="U26:V26"/>
    <mergeCell ref="W26:X26"/>
    <mergeCell ref="A23:L23"/>
    <mergeCell ref="M23:N23"/>
    <mergeCell ref="O23:P23"/>
    <mergeCell ref="Q23:R23"/>
    <mergeCell ref="S23:T23"/>
    <mergeCell ref="U23:V23"/>
    <mergeCell ref="W23:X23"/>
    <mergeCell ref="A24:L24"/>
    <mergeCell ref="M24:N24"/>
    <mergeCell ref="O24:P24"/>
    <mergeCell ref="Q24:R24"/>
    <mergeCell ref="S24:T24"/>
    <mergeCell ref="U24:V24"/>
    <mergeCell ref="W24:X24"/>
    <mergeCell ref="A21:L21"/>
    <mergeCell ref="M21:N21"/>
    <mergeCell ref="O21:P21"/>
    <mergeCell ref="Q21:R21"/>
    <mergeCell ref="S21:T21"/>
    <mergeCell ref="U21:V21"/>
    <mergeCell ref="W21:X21"/>
    <mergeCell ref="A22:L22"/>
    <mergeCell ref="M22:N22"/>
    <mergeCell ref="O22:P22"/>
    <mergeCell ref="Q22:R22"/>
    <mergeCell ref="S22:T22"/>
    <mergeCell ref="U22:V22"/>
    <mergeCell ref="W22:X22"/>
    <mergeCell ref="A19:L19"/>
    <mergeCell ref="M19:N19"/>
    <mergeCell ref="O19:P19"/>
    <mergeCell ref="Q19:R19"/>
    <mergeCell ref="S19:T19"/>
    <mergeCell ref="U19:V19"/>
    <mergeCell ref="W19:X19"/>
    <mergeCell ref="A20:L20"/>
    <mergeCell ref="M20:N20"/>
    <mergeCell ref="O20:P20"/>
    <mergeCell ref="Q20:R20"/>
    <mergeCell ref="S20:T20"/>
    <mergeCell ref="U20:V20"/>
    <mergeCell ref="W20:X20"/>
    <mergeCell ref="A17:L17"/>
    <mergeCell ref="M17:N17"/>
    <mergeCell ref="O17:P17"/>
    <mergeCell ref="Q17:R17"/>
    <mergeCell ref="S17:T17"/>
    <mergeCell ref="U17:V17"/>
    <mergeCell ref="W17:X17"/>
    <mergeCell ref="A18:L18"/>
    <mergeCell ref="M18:N18"/>
    <mergeCell ref="O18:P18"/>
    <mergeCell ref="Q18:R18"/>
    <mergeCell ref="S18:T18"/>
    <mergeCell ref="U18:V18"/>
    <mergeCell ref="W18:X18"/>
    <mergeCell ref="A15:L15"/>
    <mergeCell ref="M15:N15"/>
    <mergeCell ref="O15:P15"/>
    <mergeCell ref="Q15:R15"/>
    <mergeCell ref="S15:T15"/>
    <mergeCell ref="U15:V15"/>
    <mergeCell ref="W15:X15"/>
    <mergeCell ref="A16:L16"/>
    <mergeCell ref="M16:N16"/>
    <mergeCell ref="O16:P16"/>
    <mergeCell ref="Q16:R16"/>
    <mergeCell ref="S16:T16"/>
    <mergeCell ref="U16:V16"/>
    <mergeCell ref="W16:X16"/>
    <mergeCell ref="A13:L13"/>
    <mergeCell ref="M13:N13"/>
    <mergeCell ref="O13:P13"/>
    <mergeCell ref="Q13:R13"/>
    <mergeCell ref="S13:T13"/>
    <mergeCell ref="U13:V13"/>
    <mergeCell ref="W13:X13"/>
    <mergeCell ref="A14:L14"/>
    <mergeCell ref="M14:N14"/>
    <mergeCell ref="O14:P14"/>
    <mergeCell ref="Q14:R14"/>
    <mergeCell ref="S14:T14"/>
    <mergeCell ref="U14:V14"/>
    <mergeCell ref="W14:X14"/>
    <mergeCell ref="W10:X10"/>
    <mergeCell ref="A11:L11"/>
    <mergeCell ref="M11:N11"/>
    <mergeCell ref="O11:P11"/>
    <mergeCell ref="Q11:R11"/>
    <mergeCell ref="S11:T11"/>
    <mergeCell ref="U11:V11"/>
    <mergeCell ref="W11:X11"/>
    <mergeCell ref="A12:L12"/>
    <mergeCell ref="M12:N12"/>
    <mergeCell ref="O12:P12"/>
    <mergeCell ref="Q12:R12"/>
    <mergeCell ref="S12:T12"/>
    <mergeCell ref="U12:V12"/>
    <mergeCell ref="W12:X12"/>
    <mergeCell ref="A2:B2"/>
    <mergeCell ref="A3:B3"/>
    <mergeCell ref="A5:B5"/>
    <mergeCell ref="A6:U6"/>
    <mergeCell ref="A7:U7"/>
    <mergeCell ref="A8:U8"/>
    <mergeCell ref="A10:L10"/>
    <mergeCell ref="M10:N10"/>
    <mergeCell ref="O10:P10"/>
    <mergeCell ref="Q10:R10"/>
    <mergeCell ref="S10:T10"/>
    <mergeCell ref="U10:V10"/>
  </mergeCells>
  <pageMargins left="0.31496062992125984" right="0.31496062992125984" top="0.3543307086614173" bottom="0.3543307086614173" header="0.31496062992125984" footer="0.31496062992125984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6"/>
  <sheetViews>
    <sheetView workbookViewId="0">
      <selection activeCell="S26" sqref="S26:T26"/>
    </sheetView>
  </sheetViews>
  <sheetFormatPr defaultRowHeight="15" x14ac:dyDescent="0.25"/>
  <cols>
    <col min="4" max="4" width="10.140625" customWidth="1"/>
    <col min="6" max="12" width="1.28515625" customWidth="1"/>
  </cols>
  <sheetData>
    <row r="1" spans="1:24" x14ac:dyDescent="0.25">
      <c r="A1" t="s">
        <v>0</v>
      </c>
      <c r="C1" s="1"/>
      <c r="D1" s="2"/>
    </row>
    <row r="2" spans="1:24" x14ac:dyDescent="0.25">
      <c r="A2" s="13" t="s">
        <v>1</v>
      </c>
      <c r="B2" s="13"/>
      <c r="C2" s="1"/>
      <c r="D2" s="3"/>
    </row>
    <row r="3" spans="1:24" x14ac:dyDescent="0.25">
      <c r="A3" s="13" t="s">
        <v>2</v>
      </c>
      <c r="B3" s="13"/>
    </row>
    <row r="4" spans="1:24" x14ac:dyDescent="0.25">
      <c r="A4" t="s">
        <v>3</v>
      </c>
    </row>
    <row r="5" spans="1:24" x14ac:dyDescent="0.25">
      <c r="A5" s="13" t="s">
        <v>4</v>
      </c>
      <c r="B5" s="13"/>
    </row>
    <row r="6" spans="1:24" s="6" customFormat="1" ht="18.75" x14ac:dyDescent="0.3">
      <c r="A6" s="35" t="s">
        <v>234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4" x14ac:dyDescent="0.25">
      <c r="A7" s="14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4" x14ac:dyDescent="0.25">
      <c r="A8" s="14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10" spans="1:24" x14ac:dyDescent="0.25">
      <c r="A10" s="37" t="s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37" t="s">
        <v>7</v>
      </c>
      <c r="N10" s="13"/>
      <c r="O10" s="37" t="s">
        <v>8</v>
      </c>
      <c r="P10" s="13"/>
      <c r="Q10" s="37" t="s">
        <v>9</v>
      </c>
      <c r="R10" s="13"/>
      <c r="S10" s="37" t="s">
        <v>10</v>
      </c>
      <c r="T10" s="13"/>
      <c r="U10" s="37" t="s">
        <v>11</v>
      </c>
      <c r="V10" s="13"/>
      <c r="W10" s="37" t="s">
        <v>12</v>
      </c>
      <c r="X10" s="13"/>
    </row>
    <row r="11" spans="1:24" x14ac:dyDescent="0.25">
      <c r="A11" s="37" t="s">
        <v>100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37" t="s">
        <v>14</v>
      </c>
      <c r="N11" s="13"/>
      <c r="O11" s="37" t="s">
        <v>15</v>
      </c>
      <c r="P11" s="13"/>
      <c r="Q11" s="37" t="s">
        <v>16</v>
      </c>
      <c r="R11" s="13"/>
      <c r="S11" s="37" t="s">
        <v>17</v>
      </c>
      <c r="T11" s="13"/>
      <c r="U11" s="37" t="s">
        <v>18</v>
      </c>
      <c r="V11" s="13"/>
      <c r="W11" s="37" t="s">
        <v>19</v>
      </c>
      <c r="X11" s="13"/>
    </row>
    <row r="12" spans="1:24" x14ac:dyDescent="0.25">
      <c r="A12" s="38" t="s">
        <v>101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39">
        <f>SUM(M13:N16)</f>
        <v>852896.7699999999</v>
      </c>
      <c r="N12" s="13"/>
      <c r="O12" s="39">
        <v>1016730</v>
      </c>
      <c r="P12" s="13"/>
      <c r="Q12" s="39">
        <v>1176767</v>
      </c>
      <c r="R12" s="13"/>
      <c r="S12" s="39">
        <v>1101936.1499999999</v>
      </c>
      <c r="T12" s="13"/>
      <c r="U12" s="40">
        <f>S12/M12</f>
        <v>1.2919924060680872</v>
      </c>
      <c r="V12" s="25"/>
      <c r="W12" s="41">
        <v>93.64</v>
      </c>
      <c r="X12" s="13"/>
    </row>
    <row r="13" spans="1:24" x14ac:dyDescent="0.25">
      <c r="A13" s="42" t="s">
        <v>102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43">
        <v>659254.06999999995</v>
      </c>
      <c r="N13" s="13"/>
      <c r="O13" s="43">
        <v>837475</v>
      </c>
      <c r="P13" s="13"/>
      <c r="Q13" s="43">
        <v>973406</v>
      </c>
      <c r="R13" s="13"/>
      <c r="S13" s="43">
        <v>905857.69</v>
      </c>
      <c r="T13" s="13"/>
      <c r="U13" s="44">
        <f t="shared" ref="U13" si="0">S13/M13</f>
        <v>1.3740646151793952</v>
      </c>
      <c r="V13" s="45"/>
      <c r="W13" s="46">
        <v>93.06</v>
      </c>
      <c r="X13" s="13"/>
    </row>
    <row r="14" spans="1:24" x14ac:dyDescent="0.25">
      <c r="A14" s="42" t="s">
        <v>103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43">
        <v>359.04</v>
      </c>
      <c r="N14" s="13"/>
      <c r="O14" s="43">
        <v>955</v>
      </c>
      <c r="P14" s="13"/>
      <c r="Q14" s="43">
        <v>955</v>
      </c>
      <c r="R14" s="13"/>
      <c r="S14" s="43">
        <v>292.95</v>
      </c>
      <c r="T14" s="13"/>
      <c r="U14" s="44">
        <f t="shared" ref="U14:U16" si="1">S14/M14</f>
        <v>0.81592580213903732</v>
      </c>
      <c r="V14" s="45"/>
      <c r="W14" s="46">
        <v>30.68</v>
      </c>
      <c r="X14" s="13"/>
    </row>
    <row r="15" spans="1:24" x14ac:dyDescent="0.25">
      <c r="A15" s="42" t="s">
        <v>104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43">
        <v>181960.07</v>
      </c>
      <c r="N15" s="13"/>
      <c r="O15" s="43">
        <v>175600</v>
      </c>
      <c r="P15" s="13"/>
      <c r="Q15" s="43">
        <v>192500</v>
      </c>
      <c r="R15" s="13"/>
      <c r="S15" s="43">
        <v>192483.51</v>
      </c>
      <c r="T15" s="13"/>
      <c r="U15" s="44">
        <f t="shared" si="1"/>
        <v>1.0578337873798356</v>
      </c>
      <c r="V15" s="45"/>
      <c r="W15" s="46">
        <v>99.99</v>
      </c>
      <c r="X15" s="13"/>
    </row>
    <row r="16" spans="1:24" x14ac:dyDescent="0.25">
      <c r="A16" s="42" t="s">
        <v>105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43">
        <v>11323.59</v>
      </c>
      <c r="N16" s="13"/>
      <c r="O16" s="43">
        <v>2700</v>
      </c>
      <c r="P16" s="13"/>
      <c r="Q16" s="43">
        <v>9906</v>
      </c>
      <c r="R16" s="13"/>
      <c r="S16" s="43">
        <v>3302</v>
      </c>
      <c r="T16" s="13"/>
      <c r="U16" s="44">
        <f t="shared" si="1"/>
        <v>0.29160363453639704</v>
      </c>
      <c r="V16" s="45"/>
      <c r="W16" s="46">
        <v>33.33</v>
      </c>
      <c r="X16" s="13"/>
    </row>
    <row r="17" spans="1:24" x14ac:dyDescent="0.25">
      <c r="A17" s="48" t="s">
        <v>123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49" t="s">
        <v>1</v>
      </c>
      <c r="N17" s="13"/>
      <c r="O17" s="49">
        <v>0</v>
      </c>
      <c r="P17" s="13"/>
      <c r="Q17" s="49">
        <v>24672.18</v>
      </c>
      <c r="R17" s="13"/>
      <c r="S17" s="49" t="s">
        <v>1</v>
      </c>
      <c r="T17" s="13"/>
      <c r="U17" s="50" t="s">
        <v>1</v>
      </c>
      <c r="V17" s="13"/>
      <c r="W17" s="50" t="s">
        <v>1</v>
      </c>
      <c r="X17" s="13"/>
    </row>
    <row r="18" spans="1:24" x14ac:dyDescent="0.25">
      <c r="A18" s="51" t="s">
        <v>236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52" t="s">
        <v>1</v>
      </c>
      <c r="N18" s="13"/>
      <c r="O18" s="52">
        <v>0</v>
      </c>
      <c r="P18" s="13"/>
      <c r="Q18" s="52">
        <v>24672.18</v>
      </c>
      <c r="R18" s="13"/>
      <c r="S18" s="52" t="s">
        <v>1</v>
      </c>
      <c r="T18" s="13"/>
      <c r="U18" s="53" t="s">
        <v>1</v>
      </c>
      <c r="V18" s="13"/>
      <c r="W18" s="53" t="s">
        <v>1</v>
      </c>
      <c r="X18" s="13"/>
    </row>
    <row r="19" spans="1:24" x14ac:dyDescent="0.25">
      <c r="A19" s="47" t="s">
        <v>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47" t="s">
        <v>1</v>
      </c>
      <c r="N19" s="13"/>
      <c r="O19" s="47" t="s">
        <v>1</v>
      </c>
      <c r="P19" s="13"/>
      <c r="Q19" s="47" t="s">
        <v>1</v>
      </c>
      <c r="R19" s="13"/>
      <c r="S19" s="47" t="s">
        <v>1</v>
      </c>
      <c r="T19" s="13"/>
      <c r="U19" s="47" t="s">
        <v>1</v>
      </c>
      <c r="V19" s="13"/>
      <c r="W19" s="47" t="s">
        <v>1</v>
      </c>
      <c r="X19" s="13"/>
    </row>
    <row r="20" spans="1:24" x14ac:dyDescent="0.25">
      <c r="A20" s="38" t="s">
        <v>106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39">
        <f>SUM(M21:N25)</f>
        <v>827881.96000000008</v>
      </c>
      <c r="N20" s="13"/>
      <c r="O20" s="39">
        <v>1016730</v>
      </c>
      <c r="P20" s="13"/>
      <c r="Q20" s="39">
        <v>1201439.18</v>
      </c>
      <c r="R20" s="13"/>
      <c r="S20" s="39">
        <v>1211027.72</v>
      </c>
      <c r="T20" s="13"/>
      <c r="U20" s="40">
        <f>S20/M20</f>
        <v>1.4628024024101212</v>
      </c>
      <c r="V20" s="25"/>
      <c r="W20" s="41">
        <v>100.8</v>
      </c>
      <c r="X20" s="13"/>
    </row>
    <row r="21" spans="1:24" x14ac:dyDescent="0.25">
      <c r="A21" s="42" t="s">
        <v>102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43">
        <v>655018.03</v>
      </c>
      <c r="N21" s="13"/>
      <c r="O21" s="43">
        <v>837475</v>
      </c>
      <c r="P21" s="13"/>
      <c r="Q21" s="43">
        <v>973406</v>
      </c>
      <c r="R21" s="13"/>
      <c r="S21" s="43">
        <v>987079.66</v>
      </c>
      <c r="T21" s="13"/>
      <c r="U21" s="44">
        <f t="shared" ref="U21:U24" si="2">S21/M21</f>
        <v>1.5069503659311485</v>
      </c>
      <c r="V21" s="45"/>
      <c r="W21" s="46">
        <v>101.4</v>
      </c>
      <c r="X21" s="13"/>
    </row>
    <row r="22" spans="1:24" x14ac:dyDescent="0.25">
      <c r="A22" s="42" t="s">
        <v>103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43">
        <v>850</v>
      </c>
      <c r="N22" s="13"/>
      <c r="O22" s="43">
        <v>955</v>
      </c>
      <c r="P22" s="13"/>
      <c r="Q22" s="43">
        <v>955</v>
      </c>
      <c r="R22" s="13"/>
      <c r="S22" s="43">
        <v>292.95</v>
      </c>
      <c r="T22" s="13"/>
      <c r="U22" s="44">
        <f t="shared" si="2"/>
        <v>0.34464705882352942</v>
      </c>
      <c r="V22" s="45"/>
      <c r="W22" s="46">
        <v>30.68</v>
      </c>
      <c r="X22" s="13"/>
    </row>
    <row r="23" spans="1:24" x14ac:dyDescent="0.25">
      <c r="A23" s="42" t="s">
        <v>104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43">
        <v>159046.26999999999</v>
      </c>
      <c r="N23" s="13"/>
      <c r="O23" s="43">
        <v>175600</v>
      </c>
      <c r="P23" s="13"/>
      <c r="Q23" s="43">
        <v>192494</v>
      </c>
      <c r="R23" s="13"/>
      <c r="S23" s="43">
        <v>193334.03</v>
      </c>
      <c r="T23" s="13"/>
      <c r="U23" s="44">
        <f t="shared" si="2"/>
        <v>1.2155835531383414</v>
      </c>
      <c r="V23" s="45"/>
      <c r="W23" s="46">
        <v>100.44</v>
      </c>
      <c r="X23" s="13"/>
    </row>
    <row r="24" spans="1:24" x14ac:dyDescent="0.25">
      <c r="A24" s="42" t="s">
        <v>105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43">
        <v>12967.66</v>
      </c>
      <c r="N24" s="13"/>
      <c r="O24" s="43">
        <v>2700</v>
      </c>
      <c r="P24" s="13"/>
      <c r="Q24" s="43">
        <v>9906</v>
      </c>
      <c r="R24" s="13"/>
      <c r="S24" s="43">
        <v>5648.9</v>
      </c>
      <c r="T24" s="13"/>
      <c r="U24" s="44">
        <f t="shared" si="2"/>
        <v>0.43561444393205867</v>
      </c>
      <c r="V24" s="45"/>
      <c r="W24" s="46">
        <v>57.03</v>
      </c>
      <c r="X24" s="13"/>
    </row>
    <row r="25" spans="1:24" x14ac:dyDescent="0.25">
      <c r="A25" s="42" t="s">
        <v>107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43" t="s">
        <v>1</v>
      </c>
      <c r="N25" s="13"/>
      <c r="O25" s="43">
        <v>0</v>
      </c>
      <c r="P25" s="13"/>
      <c r="Q25" s="43">
        <v>24678.18</v>
      </c>
      <c r="R25" s="13"/>
      <c r="S25" s="43">
        <v>24672.18</v>
      </c>
      <c r="T25" s="13"/>
      <c r="U25" s="44"/>
      <c r="V25" s="45"/>
      <c r="W25" s="46">
        <v>99.98</v>
      </c>
      <c r="X25" s="13"/>
    </row>
    <row r="26" spans="1:24" x14ac:dyDescent="0.25">
      <c r="A26" s="47" t="s">
        <v>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47" t="s">
        <v>1</v>
      </c>
      <c r="N26" s="13"/>
      <c r="O26" s="47" t="s">
        <v>1</v>
      </c>
      <c r="P26" s="13"/>
      <c r="Q26" s="47" t="s">
        <v>1</v>
      </c>
      <c r="R26" s="13"/>
      <c r="S26" s="47" t="s">
        <v>1</v>
      </c>
      <c r="T26" s="13"/>
      <c r="U26" s="47" t="s">
        <v>1</v>
      </c>
      <c r="V26" s="13"/>
      <c r="W26" s="47" t="s">
        <v>1</v>
      </c>
      <c r="X26" s="13"/>
    </row>
  </sheetData>
  <mergeCells count="125">
    <mergeCell ref="A17:L17"/>
    <mergeCell ref="M17:N17"/>
    <mergeCell ref="O17:P17"/>
    <mergeCell ref="Q17:R17"/>
    <mergeCell ref="S17:T17"/>
    <mergeCell ref="U17:V17"/>
    <mergeCell ref="W17:X17"/>
    <mergeCell ref="A18:L18"/>
    <mergeCell ref="M18:N18"/>
    <mergeCell ref="O18:P18"/>
    <mergeCell ref="Q18:R18"/>
    <mergeCell ref="S18:T18"/>
    <mergeCell ref="U18:V18"/>
    <mergeCell ref="W18:X18"/>
    <mergeCell ref="A25:L25"/>
    <mergeCell ref="M25:N25"/>
    <mergeCell ref="O25:P25"/>
    <mergeCell ref="Q25:R25"/>
    <mergeCell ref="S25:T25"/>
    <mergeCell ref="U25:V25"/>
    <mergeCell ref="W25:X25"/>
    <mergeCell ref="A26:L26"/>
    <mergeCell ref="M26:N26"/>
    <mergeCell ref="O26:P26"/>
    <mergeCell ref="Q26:R26"/>
    <mergeCell ref="S26:T26"/>
    <mergeCell ref="U26:V26"/>
    <mergeCell ref="W26:X26"/>
    <mergeCell ref="A23:L23"/>
    <mergeCell ref="M23:N23"/>
    <mergeCell ref="O23:P23"/>
    <mergeCell ref="Q23:R23"/>
    <mergeCell ref="S23:T23"/>
    <mergeCell ref="U23:V23"/>
    <mergeCell ref="W23:X23"/>
    <mergeCell ref="A24:L24"/>
    <mergeCell ref="M24:N24"/>
    <mergeCell ref="O24:P24"/>
    <mergeCell ref="Q24:R24"/>
    <mergeCell ref="S24:T24"/>
    <mergeCell ref="U24:V24"/>
    <mergeCell ref="W24:X24"/>
    <mergeCell ref="A21:L21"/>
    <mergeCell ref="M21:N21"/>
    <mergeCell ref="O21:P21"/>
    <mergeCell ref="Q21:R21"/>
    <mergeCell ref="S21:T21"/>
    <mergeCell ref="U21:V21"/>
    <mergeCell ref="W21:X21"/>
    <mergeCell ref="A22:L22"/>
    <mergeCell ref="M22:N22"/>
    <mergeCell ref="O22:P22"/>
    <mergeCell ref="Q22:R22"/>
    <mergeCell ref="S22:T22"/>
    <mergeCell ref="U22:V22"/>
    <mergeCell ref="W22:X22"/>
    <mergeCell ref="A19:L19"/>
    <mergeCell ref="M19:N19"/>
    <mergeCell ref="O19:P19"/>
    <mergeCell ref="Q19:R19"/>
    <mergeCell ref="S19:T19"/>
    <mergeCell ref="U19:V19"/>
    <mergeCell ref="W19:X19"/>
    <mergeCell ref="A20:L20"/>
    <mergeCell ref="M20:N20"/>
    <mergeCell ref="O20:P20"/>
    <mergeCell ref="Q20:R20"/>
    <mergeCell ref="S20:T20"/>
    <mergeCell ref="U20:V20"/>
    <mergeCell ref="W20:X20"/>
    <mergeCell ref="A15:L15"/>
    <mergeCell ref="M15:N15"/>
    <mergeCell ref="O15:P15"/>
    <mergeCell ref="Q15:R15"/>
    <mergeCell ref="S15:T15"/>
    <mergeCell ref="U15:V15"/>
    <mergeCell ref="W15:X15"/>
    <mergeCell ref="A16:L16"/>
    <mergeCell ref="M16:N16"/>
    <mergeCell ref="O16:P16"/>
    <mergeCell ref="Q16:R16"/>
    <mergeCell ref="S16:T16"/>
    <mergeCell ref="U16:V16"/>
    <mergeCell ref="W16:X16"/>
    <mergeCell ref="A13:L13"/>
    <mergeCell ref="M13:N13"/>
    <mergeCell ref="O13:P13"/>
    <mergeCell ref="Q13:R13"/>
    <mergeCell ref="S13:T13"/>
    <mergeCell ref="U13:V13"/>
    <mergeCell ref="W13:X13"/>
    <mergeCell ref="A14:L14"/>
    <mergeCell ref="M14:N14"/>
    <mergeCell ref="O14:P14"/>
    <mergeCell ref="Q14:R14"/>
    <mergeCell ref="S14:T14"/>
    <mergeCell ref="U14:V14"/>
    <mergeCell ref="W14:X14"/>
    <mergeCell ref="W10:X10"/>
    <mergeCell ref="A11:L11"/>
    <mergeCell ref="M11:N11"/>
    <mergeCell ref="O11:P11"/>
    <mergeCell ref="Q11:R11"/>
    <mergeCell ref="S11:T11"/>
    <mergeCell ref="U11:V11"/>
    <mergeCell ref="W11:X11"/>
    <mergeCell ref="A12:L12"/>
    <mergeCell ref="M12:N12"/>
    <mergeCell ref="O12:P12"/>
    <mergeCell ref="Q12:R12"/>
    <mergeCell ref="S12:T12"/>
    <mergeCell ref="U12:V12"/>
    <mergeCell ref="W12:X12"/>
    <mergeCell ref="A2:B2"/>
    <mergeCell ref="A3:B3"/>
    <mergeCell ref="A5:B5"/>
    <mergeCell ref="A6:U6"/>
    <mergeCell ref="A7:U7"/>
    <mergeCell ref="A8:U8"/>
    <mergeCell ref="A10:L10"/>
    <mergeCell ref="M10:N10"/>
    <mergeCell ref="O10:P10"/>
    <mergeCell ref="Q10:R10"/>
    <mergeCell ref="S10:T10"/>
    <mergeCell ref="U10:V10"/>
  </mergeCells>
  <pageMargins left="0.7" right="0.7" top="0.75" bottom="0.75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3"/>
  <sheetViews>
    <sheetView workbookViewId="0">
      <selection activeCell="L19" sqref="L19"/>
    </sheetView>
  </sheetViews>
  <sheetFormatPr defaultRowHeight="15" x14ac:dyDescent="0.25"/>
  <cols>
    <col min="4" max="4" width="10.140625" customWidth="1"/>
  </cols>
  <sheetData>
    <row r="1" spans="1:18" x14ac:dyDescent="0.25">
      <c r="A1" t="s">
        <v>0</v>
      </c>
      <c r="C1" s="1"/>
      <c r="D1" s="2"/>
    </row>
    <row r="2" spans="1:18" x14ac:dyDescent="0.25">
      <c r="A2" s="13" t="s">
        <v>1</v>
      </c>
      <c r="B2" s="13"/>
      <c r="C2" s="1"/>
      <c r="D2" s="3"/>
    </row>
    <row r="3" spans="1:18" x14ac:dyDescent="0.25">
      <c r="A3" s="13" t="s">
        <v>2</v>
      </c>
      <c r="B3" s="13"/>
    </row>
    <row r="4" spans="1:18" x14ac:dyDescent="0.25">
      <c r="A4" t="s">
        <v>3</v>
      </c>
    </row>
    <row r="5" spans="1:18" x14ac:dyDescent="0.25">
      <c r="A5" s="13" t="s">
        <v>4</v>
      </c>
      <c r="B5" s="13"/>
    </row>
    <row r="6" spans="1:18" s="7" customFormat="1" ht="18.75" x14ac:dyDescent="0.3">
      <c r="A6" s="54" t="s">
        <v>108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x14ac:dyDescent="0.25">
      <c r="A7" s="14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x14ac:dyDescent="0.25">
      <c r="A8" s="14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x14ac:dyDescent="0.25">
      <c r="A9" s="56" t="s">
        <v>109</v>
      </c>
      <c r="B9" s="13"/>
      <c r="C9" s="13"/>
      <c r="D9" s="13"/>
      <c r="E9" s="13"/>
      <c r="F9" s="13"/>
      <c r="G9" s="56" t="s">
        <v>110</v>
      </c>
      <c r="H9" s="13"/>
      <c r="I9" s="56" t="s">
        <v>111</v>
      </c>
      <c r="J9" s="13"/>
      <c r="K9" s="56" t="s">
        <v>112</v>
      </c>
      <c r="L9" s="13"/>
      <c r="M9" s="56" t="s">
        <v>113</v>
      </c>
      <c r="N9" s="13"/>
      <c r="O9" s="56" t="s">
        <v>114</v>
      </c>
      <c r="P9" s="13"/>
      <c r="Q9" s="56" t="s">
        <v>115</v>
      </c>
      <c r="R9" s="13"/>
    </row>
    <row r="10" spans="1:18" x14ac:dyDescent="0.25">
      <c r="A10" s="56" t="s">
        <v>1</v>
      </c>
      <c r="B10" s="13"/>
      <c r="C10" s="13"/>
      <c r="D10" s="13"/>
      <c r="E10" s="13"/>
      <c r="F10" s="13"/>
      <c r="G10" s="56" t="s">
        <v>14</v>
      </c>
      <c r="H10" s="13"/>
      <c r="I10" s="56" t="s">
        <v>15</v>
      </c>
      <c r="J10" s="13"/>
      <c r="K10" s="56" t="s">
        <v>16</v>
      </c>
      <c r="L10" s="13"/>
      <c r="M10" s="56" t="s">
        <v>17</v>
      </c>
      <c r="N10" s="13"/>
      <c r="O10" s="56" t="s">
        <v>18</v>
      </c>
      <c r="P10" s="13"/>
      <c r="Q10" s="56" t="s">
        <v>19</v>
      </c>
      <c r="R10" s="13"/>
    </row>
    <row r="11" spans="1:18" x14ac:dyDescent="0.25">
      <c r="A11" s="57" t="s">
        <v>116</v>
      </c>
      <c r="B11" s="13"/>
      <c r="C11" s="13"/>
      <c r="D11" s="13"/>
      <c r="E11" s="13"/>
      <c r="F11" s="13"/>
      <c r="G11" s="58">
        <v>830891.95</v>
      </c>
      <c r="H11" s="13"/>
      <c r="I11" s="58">
        <v>1016730</v>
      </c>
      <c r="J11" s="13"/>
      <c r="K11" s="58">
        <v>1201439.18</v>
      </c>
      <c r="L11" s="13"/>
      <c r="M11" s="58">
        <v>1211027.72</v>
      </c>
      <c r="N11" s="13"/>
      <c r="O11" s="59">
        <f>M11/G11</f>
        <v>1.4575032529801257</v>
      </c>
      <c r="P11" s="25"/>
      <c r="Q11" s="60">
        <v>100.8</v>
      </c>
      <c r="R11" s="13"/>
    </row>
    <row r="12" spans="1:18" x14ac:dyDescent="0.25">
      <c r="A12" s="67" t="s">
        <v>117</v>
      </c>
      <c r="B12" s="13"/>
      <c r="C12" s="13"/>
      <c r="D12" s="13"/>
      <c r="E12" s="13"/>
      <c r="F12" s="13"/>
      <c r="G12" s="68">
        <v>830891.95</v>
      </c>
      <c r="H12" s="13"/>
      <c r="I12" s="68">
        <v>1016730</v>
      </c>
      <c r="J12" s="13"/>
      <c r="K12" s="68">
        <v>1201439.18</v>
      </c>
      <c r="L12" s="13"/>
      <c r="M12" s="68">
        <v>1211027.72</v>
      </c>
      <c r="N12" s="13"/>
      <c r="O12" s="61">
        <f>M12/G12</f>
        <v>1.4575032529801257</v>
      </c>
      <c r="P12" s="25"/>
      <c r="Q12" s="62">
        <v>100.8</v>
      </c>
      <c r="R12" s="13"/>
    </row>
    <row r="13" spans="1:18" x14ac:dyDescent="0.25">
      <c r="A13" s="63" t="s">
        <v>118</v>
      </c>
      <c r="B13" s="13"/>
      <c r="C13" s="13"/>
      <c r="D13" s="13"/>
      <c r="E13" s="13"/>
      <c r="F13" s="13"/>
      <c r="G13" s="64">
        <v>830891.95</v>
      </c>
      <c r="H13" s="13"/>
      <c r="I13" s="64">
        <v>1016730</v>
      </c>
      <c r="J13" s="13"/>
      <c r="K13" s="64">
        <v>1201439.18</v>
      </c>
      <c r="L13" s="13"/>
      <c r="M13" s="64">
        <v>1211027.72</v>
      </c>
      <c r="N13" s="13"/>
      <c r="O13" s="65">
        <f>M13/G13</f>
        <v>1.4575032529801257</v>
      </c>
      <c r="P13" s="25"/>
      <c r="Q13" s="66">
        <v>100.8</v>
      </c>
      <c r="R13" s="13"/>
    </row>
  </sheetData>
  <mergeCells count="41">
    <mergeCell ref="O12:P12"/>
    <mergeCell ref="Q12:R12"/>
    <mergeCell ref="A13:F13"/>
    <mergeCell ref="G13:H13"/>
    <mergeCell ref="I13:J13"/>
    <mergeCell ref="K13:L13"/>
    <mergeCell ref="M13:N13"/>
    <mergeCell ref="O13:P13"/>
    <mergeCell ref="Q13:R13"/>
    <mergeCell ref="A12:F12"/>
    <mergeCell ref="G12:H12"/>
    <mergeCell ref="I12:J12"/>
    <mergeCell ref="K12:L12"/>
    <mergeCell ref="M12:N12"/>
    <mergeCell ref="O10:P10"/>
    <mergeCell ref="Q10:R10"/>
    <mergeCell ref="A11:F11"/>
    <mergeCell ref="G11:H11"/>
    <mergeCell ref="I11:J11"/>
    <mergeCell ref="K11:L11"/>
    <mergeCell ref="M11:N11"/>
    <mergeCell ref="O11:P11"/>
    <mergeCell ref="Q11:R11"/>
    <mergeCell ref="A10:F10"/>
    <mergeCell ref="G10:H10"/>
    <mergeCell ref="I10:J10"/>
    <mergeCell ref="K10:L10"/>
    <mergeCell ref="M10:N10"/>
    <mergeCell ref="A8:R8"/>
    <mergeCell ref="A9:F9"/>
    <mergeCell ref="G9:H9"/>
    <mergeCell ref="I9:J9"/>
    <mergeCell ref="K9:L9"/>
    <mergeCell ref="M9:N9"/>
    <mergeCell ref="O9:P9"/>
    <mergeCell ref="Q9:R9"/>
    <mergeCell ref="A2:B2"/>
    <mergeCell ref="A3:B3"/>
    <mergeCell ref="A5:B5"/>
    <mergeCell ref="A6:R6"/>
    <mergeCell ref="A7:R7"/>
  </mergeCells>
  <pageMargins left="0.31496062992125984" right="0.31496062992125984" top="0.3543307086614173" bottom="0.3543307086614173" header="0.31496062992125984" footer="0.31496062992125984"/>
  <pageSetup paperSize="9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1"/>
  <sheetViews>
    <sheetView workbookViewId="0">
      <selection activeCell="O14" sqref="O14"/>
    </sheetView>
  </sheetViews>
  <sheetFormatPr defaultRowHeight="15" x14ac:dyDescent="0.25"/>
  <cols>
    <col min="4" max="4" width="10.140625" customWidth="1"/>
    <col min="9" max="12" width="1.85546875" customWidth="1"/>
  </cols>
  <sheetData>
    <row r="1" spans="1:24" x14ac:dyDescent="0.25">
      <c r="A1" t="s">
        <v>0</v>
      </c>
      <c r="C1" s="1"/>
      <c r="D1" s="2"/>
    </row>
    <row r="2" spans="1:24" x14ac:dyDescent="0.25">
      <c r="A2" s="13" t="s">
        <v>1</v>
      </c>
      <c r="B2" s="13"/>
      <c r="C2" s="1"/>
      <c r="D2" s="3"/>
    </row>
    <row r="3" spans="1:24" x14ac:dyDescent="0.25">
      <c r="A3" s="13" t="s">
        <v>2</v>
      </c>
      <c r="B3" s="13"/>
    </row>
    <row r="4" spans="1:24" x14ac:dyDescent="0.25">
      <c r="A4" t="s">
        <v>3</v>
      </c>
    </row>
    <row r="5" spans="1:24" x14ac:dyDescent="0.25">
      <c r="A5" s="13" t="s">
        <v>4</v>
      </c>
      <c r="B5" s="13"/>
    </row>
    <row r="6" spans="1:24" s="8" customFormat="1" ht="18.75" x14ac:dyDescent="0.3">
      <c r="A6" s="69" t="s">
        <v>119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1:24" x14ac:dyDescent="0.25">
      <c r="A7" s="14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x14ac:dyDescent="0.25">
      <c r="A8" s="14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x14ac:dyDescent="0.25">
      <c r="A9" s="71" t="s">
        <v>120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71" t="s">
        <v>110</v>
      </c>
      <c r="N9" s="13"/>
      <c r="O9" s="71" t="s">
        <v>111</v>
      </c>
      <c r="P9" s="13"/>
      <c r="Q9" s="71" t="s">
        <v>112</v>
      </c>
      <c r="R9" s="13"/>
      <c r="S9" s="71" t="s">
        <v>113</v>
      </c>
      <c r="T9" s="13"/>
      <c r="U9" s="71" t="s">
        <v>114</v>
      </c>
      <c r="V9" s="13"/>
      <c r="W9" s="71" t="s">
        <v>115</v>
      </c>
      <c r="X9" s="13"/>
    </row>
    <row r="10" spans="1:24" x14ac:dyDescent="0.25">
      <c r="A10" s="72" t="s">
        <v>121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72" t="s">
        <v>14</v>
      </c>
      <c r="N10" s="13"/>
      <c r="O10" s="72" t="s">
        <v>15</v>
      </c>
      <c r="P10" s="13"/>
      <c r="Q10" s="72" t="s">
        <v>16</v>
      </c>
      <c r="R10" s="13"/>
      <c r="S10" s="72" t="s">
        <v>17</v>
      </c>
      <c r="T10" s="13"/>
      <c r="U10" s="72" t="s">
        <v>18</v>
      </c>
      <c r="V10" s="13"/>
      <c r="W10" s="72" t="s">
        <v>19</v>
      </c>
      <c r="X10" s="13"/>
    </row>
    <row r="11" spans="1:24" x14ac:dyDescent="0.25">
      <c r="A11" s="73" t="s">
        <v>122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74" t="s">
        <v>1</v>
      </c>
      <c r="N11" s="13"/>
      <c r="O11" s="74" t="s">
        <v>1</v>
      </c>
      <c r="P11" s="13"/>
      <c r="Q11" s="74"/>
      <c r="R11" s="13"/>
      <c r="S11" s="74" t="s">
        <v>1</v>
      </c>
      <c r="T11" s="13"/>
      <c r="U11" s="75" t="s">
        <v>1</v>
      </c>
      <c r="V11" s="13"/>
      <c r="W11" s="75" t="s">
        <v>1</v>
      </c>
      <c r="X11" s="13"/>
    </row>
  </sheetData>
  <mergeCells count="27">
    <mergeCell ref="U10:V10"/>
    <mergeCell ref="W10:X10"/>
    <mergeCell ref="A11:L11"/>
    <mergeCell ref="M11:N11"/>
    <mergeCell ref="O11:P11"/>
    <mergeCell ref="Q11:R11"/>
    <mergeCell ref="S11:T11"/>
    <mergeCell ref="U11:V11"/>
    <mergeCell ref="W11:X11"/>
    <mergeCell ref="A10:L10"/>
    <mergeCell ref="M10:N10"/>
    <mergeCell ref="O10:P10"/>
    <mergeCell ref="Q10:R10"/>
    <mergeCell ref="S10:T10"/>
    <mergeCell ref="A8:X8"/>
    <mergeCell ref="A9:L9"/>
    <mergeCell ref="M9:N9"/>
    <mergeCell ref="O9:P9"/>
    <mergeCell ref="Q9:R9"/>
    <mergeCell ref="S9:T9"/>
    <mergeCell ref="U9:V9"/>
    <mergeCell ref="W9:X9"/>
    <mergeCell ref="A2:B2"/>
    <mergeCell ref="A3:B3"/>
    <mergeCell ref="A5:B5"/>
    <mergeCell ref="A6:X6"/>
    <mergeCell ref="A7:X7"/>
  </mergeCells>
  <pageMargins left="0.7" right="0.7" top="0.75" bottom="0.75" header="0.3" footer="0.3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6"/>
  <sheetViews>
    <sheetView workbookViewId="0">
      <selection activeCell="C5" sqref="C5"/>
    </sheetView>
  </sheetViews>
  <sheetFormatPr defaultRowHeight="15" x14ac:dyDescent="0.25"/>
  <cols>
    <col min="2" max="2" width="21.28515625" customWidth="1"/>
    <col min="4" max="4" width="10.140625" customWidth="1"/>
    <col min="8" max="12" width="1.42578125" customWidth="1"/>
  </cols>
  <sheetData>
    <row r="1" spans="1:24" x14ac:dyDescent="0.25">
      <c r="A1" t="s">
        <v>0</v>
      </c>
      <c r="C1" s="1"/>
      <c r="D1" s="2"/>
    </row>
    <row r="2" spans="1:24" x14ac:dyDescent="0.25">
      <c r="A2" s="13" t="s">
        <v>1</v>
      </c>
      <c r="B2" s="13"/>
      <c r="C2" s="1"/>
      <c r="D2" s="3"/>
    </row>
    <row r="3" spans="1:24" x14ac:dyDescent="0.25">
      <c r="A3" s="13" t="s">
        <v>2</v>
      </c>
      <c r="B3" s="13"/>
    </row>
    <row r="4" spans="1:24" x14ac:dyDescent="0.25">
      <c r="A4" t="s">
        <v>3</v>
      </c>
    </row>
    <row r="5" spans="1:24" x14ac:dyDescent="0.25">
      <c r="A5" s="13" t="s">
        <v>4</v>
      </c>
      <c r="B5" s="13"/>
    </row>
    <row r="6" spans="1:24" s="9" customFormat="1" ht="18.75" x14ac:dyDescent="0.3">
      <c r="A6" s="76" t="s">
        <v>124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</row>
    <row r="7" spans="1:24" x14ac:dyDescent="0.25">
      <c r="A7" s="14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4" x14ac:dyDescent="0.25">
      <c r="A8" s="14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14" spans="1:24" x14ac:dyDescent="0.25">
      <c r="A14" s="78" t="s">
        <v>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78" t="s">
        <v>7</v>
      </c>
      <c r="N14" s="13"/>
      <c r="O14" s="78" t="s">
        <v>8</v>
      </c>
      <c r="P14" s="13"/>
      <c r="Q14" s="78" t="s">
        <v>9</v>
      </c>
      <c r="R14" s="13"/>
      <c r="S14" s="78" t="s">
        <v>10</v>
      </c>
      <c r="T14" s="13"/>
      <c r="U14" s="78" t="s">
        <v>11</v>
      </c>
      <c r="V14" s="13"/>
      <c r="W14" s="78" t="s">
        <v>12</v>
      </c>
      <c r="X14" s="13"/>
    </row>
    <row r="15" spans="1:24" x14ac:dyDescent="0.25">
      <c r="A15" s="78" t="s">
        <v>121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78" t="s">
        <v>14</v>
      </c>
      <c r="N15" s="13"/>
      <c r="O15" s="78" t="s">
        <v>15</v>
      </c>
      <c r="P15" s="13"/>
      <c r="Q15" s="78" t="s">
        <v>16</v>
      </c>
      <c r="R15" s="13"/>
      <c r="S15" s="78" t="s">
        <v>17</v>
      </c>
      <c r="T15" s="13"/>
      <c r="U15" s="78" t="s">
        <v>18</v>
      </c>
      <c r="V15" s="13"/>
      <c r="W15" s="78" t="s">
        <v>19</v>
      </c>
      <c r="X15" s="13"/>
    </row>
    <row r="16" spans="1:24" x14ac:dyDescent="0.25">
      <c r="A16" s="80" t="s">
        <v>123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81" t="s">
        <v>1</v>
      </c>
      <c r="N16" s="13"/>
      <c r="O16" s="81">
        <v>0</v>
      </c>
      <c r="P16" s="13"/>
      <c r="Q16" s="81">
        <v>0</v>
      </c>
      <c r="R16" s="13"/>
      <c r="S16" s="81" t="s">
        <v>1</v>
      </c>
      <c r="T16" s="13"/>
      <c r="U16" s="79" t="s">
        <v>1</v>
      </c>
      <c r="V16" s="13"/>
      <c r="W16" s="79" t="s">
        <v>1</v>
      </c>
      <c r="X16" s="13"/>
    </row>
  </sheetData>
  <mergeCells count="27">
    <mergeCell ref="U16:V16"/>
    <mergeCell ref="W16:X16"/>
    <mergeCell ref="A16:L16"/>
    <mergeCell ref="M16:N16"/>
    <mergeCell ref="O16:P16"/>
    <mergeCell ref="Q16:R16"/>
    <mergeCell ref="S16:T16"/>
    <mergeCell ref="W14:X14"/>
    <mergeCell ref="A15:L15"/>
    <mergeCell ref="M15:N15"/>
    <mergeCell ref="O15:P15"/>
    <mergeCell ref="Q15:R15"/>
    <mergeCell ref="S15:T15"/>
    <mergeCell ref="U15:V15"/>
    <mergeCell ref="W15:X15"/>
    <mergeCell ref="A8:U8"/>
    <mergeCell ref="A14:L14"/>
    <mergeCell ref="M14:N14"/>
    <mergeCell ref="O14:P14"/>
    <mergeCell ref="Q14:R14"/>
    <mergeCell ref="S14:T14"/>
    <mergeCell ref="U14:V14"/>
    <mergeCell ref="A2:B2"/>
    <mergeCell ref="A3:B3"/>
    <mergeCell ref="A5:B5"/>
    <mergeCell ref="A6:U6"/>
    <mergeCell ref="A7:U7"/>
  </mergeCells>
  <pageMargins left="0.7" right="0.7" top="0.75" bottom="0.75" header="0.3" footer="0.3"/>
  <pageSetup paperSize="9"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6"/>
  <sheetViews>
    <sheetView workbookViewId="0">
      <selection activeCell="S19" sqref="S19"/>
    </sheetView>
  </sheetViews>
  <sheetFormatPr defaultRowHeight="15" x14ac:dyDescent="0.25"/>
  <cols>
    <col min="4" max="4" width="10.140625" customWidth="1"/>
    <col min="9" max="15" width="2.42578125" customWidth="1"/>
  </cols>
  <sheetData>
    <row r="1" spans="1:23" x14ac:dyDescent="0.25">
      <c r="A1" t="s">
        <v>0</v>
      </c>
      <c r="C1" s="1"/>
      <c r="D1" s="2"/>
    </row>
    <row r="2" spans="1:23" x14ac:dyDescent="0.25">
      <c r="A2" s="13" t="s">
        <v>1</v>
      </c>
      <c r="B2" s="13"/>
      <c r="C2" s="1"/>
      <c r="D2" s="3"/>
    </row>
    <row r="3" spans="1:23" x14ac:dyDescent="0.25">
      <c r="A3" s="13" t="s">
        <v>2</v>
      </c>
      <c r="B3" s="13"/>
    </row>
    <row r="4" spans="1:23" x14ac:dyDescent="0.25">
      <c r="A4" t="s">
        <v>3</v>
      </c>
    </row>
    <row r="5" spans="1:23" x14ac:dyDescent="0.25">
      <c r="A5" s="13" t="s">
        <v>4</v>
      </c>
      <c r="B5" s="13"/>
    </row>
    <row r="6" spans="1:23" ht="18.75" x14ac:dyDescent="0.3">
      <c r="A6" s="35" t="s">
        <v>235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</row>
    <row r="7" spans="1:23" ht="18.75" x14ac:dyDescent="0.3">
      <c r="A7" s="83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</row>
    <row r="8" spans="1:23" s="10" customFormat="1" ht="18.75" x14ac:dyDescent="0.3">
      <c r="A8" s="83" t="s">
        <v>125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</row>
    <row r="9" spans="1:23" x14ac:dyDescent="0.25">
      <c r="A9" s="14" t="s">
        <v>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x14ac:dyDescent="0.25">
      <c r="A10" s="14" t="s">
        <v>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25">
      <c r="A11" s="84" t="s">
        <v>126</v>
      </c>
      <c r="B11" s="13"/>
      <c r="C11" s="13"/>
      <c r="D11" s="13"/>
      <c r="E11" s="13"/>
      <c r="F11" s="84" t="s">
        <v>127</v>
      </c>
      <c r="G11" s="13"/>
      <c r="H11" s="13"/>
      <c r="I11" s="13"/>
      <c r="J11" s="13"/>
      <c r="K11" s="13"/>
      <c r="L11" s="13"/>
      <c r="M11" s="13"/>
      <c r="N11" s="13"/>
      <c r="O11" s="13"/>
      <c r="P11" s="84" t="s">
        <v>111</v>
      </c>
      <c r="Q11" s="13"/>
      <c r="R11" s="84" t="s">
        <v>112</v>
      </c>
      <c r="S11" s="13"/>
      <c r="T11" s="84" t="s">
        <v>113</v>
      </c>
      <c r="U11" s="13"/>
      <c r="V11" s="84" t="s">
        <v>128</v>
      </c>
      <c r="W11" s="13"/>
    </row>
    <row r="12" spans="1:23" x14ac:dyDescent="0.25">
      <c r="A12" s="84" t="s">
        <v>1</v>
      </c>
      <c r="B12" s="13"/>
      <c r="C12" s="13"/>
      <c r="D12" s="13"/>
      <c r="E12" s="13"/>
      <c r="F12" s="84" t="s">
        <v>1</v>
      </c>
      <c r="G12" s="13"/>
      <c r="H12" s="13"/>
      <c r="I12" s="13"/>
      <c r="J12" s="13"/>
      <c r="K12" s="13"/>
      <c r="L12" s="13"/>
      <c r="M12" s="13"/>
      <c r="N12" s="13"/>
      <c r="O12" s="13"/>
      <c r="P12" s="84" t="s">
        <v>14</v>
      </c>
      <c r="Q12" s="13"/>
      <c r="R12" s="84" t="s">
        <v>15</v>
      </c>
      <c r="S12" s="13"/>
      <c r="T12" s="84" t="s">
        <v>16</v>
      </c>
      <c r="U12" s="13"/>
      <c r="V12" s="84" t="s">
        <v>17</v>
      </c>
      <c r="W12" s="13"/>
    </row>
    <row r="13" spans="1:23" x14ac:dyDescent="0.25">
      <c r="A13" s="85" t="s">
        <v>1</v>
      </c>
      <c r="B13" s="13"/>
      <c r="C13" s="13"/>
      <c r="D13" s="13"/>
      <c r="E13" s="13"/>
      <c r="F13" s="86" t="s">
        <v>129</v>
      </c>
      <c r="G13" s="13"/>
      <c r="H13" s="13"/>
      <c r="I13" s="13"/>
      <c r="J13" s="13"/>
      <c r="K13" s="13"/>
      <c r="L13" s="13"/>
      <c r="M13" s="13"/>
      <c r="N13" s="13"/>
      <c r="O13" s="13"/>
      <c r="P13" s="87">
        <v>1016730</v>
      </c>
      <c r="Q13" s="13"/>
      <c r="R13" s="87">
        <v>1201439.18</v>
      </c>
      <c r="S13" s="13"/>
      <c r="T13" s="87">
        <v>1211027.72</v>
      </c>
      <c r="U13" s="13"/>
      <c r="V13" s="88">
        <v>100.8</v>
      </c>
      <c r="W13" s="13"/>
    </row>
    <row r="14" spans="1:23" x14ac:dyDescent="0.25">
      <c r="A14" s="95" t="s">
        <v>130</v>
      </c>
      <c r="B14" s="13"/>
      <c r="C14" s="13"/>
      <c r="D14" s="95" t="s">
        <v>15</v>
      </c>
      <c r="E14" s="13"/>
      <c r="F14" s="96" t="s">
        <v>131</v>
      </c>
      <c r="G14" s="13"/>
      <c r="H14" s="13"/>
      <c r="I14" s="13"/>
      <c r="J14" s="13"/>
      <c r="K14" s="13"/>
      <c r="L14" s="13"/>
      <c r="M14" s="13"/>
      <c r="N14" s="13"/>
      <c r="O14" s="13"/>
      <c r="P14" s="89">
        <v>1016730</v>
      </c>
      <c r="Q14" s="13"/>
      <c r="R14" s="89">
        <v>1201439.18</v>
      </c>
      <c r="S14" s="13"/>
      <c r="T14" s="89">
        <v>1211027.72</v>
      </c>
      <c r="U14" s="13"/>
      <c r="V14" s="90">
        <v>100.8</v>
      </c>
      <c r="W14" s="13"/>
    </row>
    <row r="15" spans="1:23" x14ac:dyDescent="0.25">
      <c r="A15" s="91" t="s">
        <v>132</v>
      </c>
      <c r="B15" s="13"/>
      <c r="C15" s="13"/>
      <c r="D15" s="91" t="s">
        <v>133</v>
      </c>
      <c r="E15" s="13"/>
      <c r="F15" s="92" t="s">
        <v>134</v>
      </c>
      <c r="G15" s="13"/>
      <c r="H15" s="13"/>
      <c r="I15" s="13"/>
      <c r="J15" s="13"/>
      <c r="K15" s="13"/>
      <c r="L15" s="13"/>
      <c r="M15" s="13"/>
      <c r="N15" s="13"/>
      <c r="O15" s="13"/>
      <c r="P15" s="93">
        <v>1016730</v>
      </c>
      <c r="Q15" s="13"/>
      <c r="R15" s="93">
        <v>1201439.18</v>
      </c>
      <c r="S15" s="13"/>
      <c r="T15" s="93">
        <v>1211027.72</v>
      </c>
      <c r="U15" s="13"/>
      <c r="V15" s="94">
        <v>100.8</v>
      </c>
      <c r="W15" s="13"/>
    </row>
    <row r="16" spans="1:23" x14ac:dyDescent="0.25">
      <c r="A16" s="99" t="s">
        <v>135</v>
      </c>
      <c r="B16" s="13"/>
      <c r="C16" s="13"/>
      <c r="D16" s="99" t="s">
        <v>136</v>
      </c>
      <c r="E16" s="13"/>
      <c r="F16" s="100" t="s">
        <v>137</v>
      </c>
      <c r="G16" s="13"/>
      <c r="H16" s="13"/>
      <c r="I16" s="13"/>
      <c r="J16" s="13"/>
      <c r="K16" s="13"/>
      <c r="L16" s="13"/>
      <c r="M16" s="13"/>
      <c r="N16" s="13"/>
      <c r="O16" s="13"/>
      <c r="P16" s="97">
        <v>1016730</v>
      </c>
      <c r="Q16" s="13"/>
      <c r="R16" s="97">
        <v>1201439.18</v>
      </c>
      <c r="S16" s="13"/>
      <c r="T16" s="97">
        <v>1211027.72</v>
      </c>
      <c r="U16" s="13"/>
      <c r="V16" s="98">
        <v>100.8</v>
      </c>
      <c r="W16" s="13"/>
    </row>
  </sheetData>
  <mergeCells count="47">
    <mergeCell ref="T16:U16"/>
    <mergeCell ref="V16:W16"/>
    <mergeCell ref="A16:C16"/>
    <mergeCell ref="D16:E16"/>
    <mergeCell ref="F16:O16"/>
    <mergeCell ref="P16:Q16"/>
    <mergeCell ref="R16:S16"/>
    <mergeCell ref="T14:U14"/>
    <mergeCell ref="V14:W14"/>
    <mergeCell ref="A15:C15"/>
    <mergeCell ref="D15:E15"/>
    <mergeCell ref="F15:O15"/>
    <mergeCell ref="P15:Q15"/>
    <mergeCell ref="R15:S15"/>
    <mergeCell ref="T15:U15"/>
    <mergeCell ref="V15:W15"/>
    <mergeCell ref="A14:C14"/>
    <mergeCell ref="D14:E14"/>
    <mergeCell ref="F14:O14"/>
    <mergeCell ref="P14:Q14"/>
    <mergeCell ref="R14:S14"/>
    <mergeCell ref="V12:W12"/>
    <mergeCell ref="A13:E13"/>
    <mergeCell ref="F13:O13"/>
    <mergeCell ref="P13:Q13"/>
    <mergeCell ref="R13:S13"/>
    <mergeCell ref="T13:U13"/>
    <mergeCell ref="V13:W13"/>
    <mergeCell ref="A12:E12"/>
    <mergeCell ref="F12:O12"/>
    <mergeCell ref="P12:Q12"/>
    <mergeCell ref="R12:S12"/>
    <mergeCell ref="T12:U12"/>
    <mergeCell ref="A8:W8"/>
    <mergeCell ref="A9:W9"/>
    <mergeCell ref="A10:W10"/>
    <mergeCell ref="A11:E11"/>
    <mergeCell ref="F11:O11"/>
    <mergeCell ref="P11:Q11"/>
    <mergeCell ref="R11:S11"/>
    <mergeCell ref="T11:U11"/>
    <mergeCell ref="V11:W11"/>
    <mergeCell ref="A6:W6"/>
    <mergeCell ref="A7:W7"/>
    <mergeCell ref="A2:B2"/>
    <mergeCell ref="A3:B3"/>
    <mergeCell ref="A5:B5"/>
  </mergeCells>
  <pageMargins left="0.31496062992125984" right="0.31496062992125984" top="0.3543307086614173" bottom="0.3543307086614173" header="0.31496062992125984" footer="0.31496062992125984"/>
  <pageSetup paperSize="9" scale="8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83"/>
  <sheetViews>
    <sheetView topLeftCell="A64" workbookViewId="0">
      <selection activeCell="N88" sqref="N88"/>
    </sheetView>
  </sheetViews>
  <sheetFormatPr defaultRowHeight="15" x14ac:dyDescent="0.25"/>
  <cols>
    <col min="4" max="4" width="10.140625" customWidth="1"/>
  </cols>
  <sheetData>
    <row r="1" spans="1:18" x14ac:dyDescent="0.25">
      <c r="A1" t="s">
        <v>0</v>
      </c>
      <c r="C1" s="1"/>
      <c r="D1" s="2"/>
    </row>
    <row r="2" spans="1:18" x14ac:dyDescent="0.25">
      <c r="A2" s="13" t="s">
        <v>1</v>
      </c>
      <c r="B2" s="13"/>
      <c r="C2" s="1"/>
      <c r="D2" s="3"/>
    </row>
    <row r="3" spans="1:18" x14ac:dyDescent="0.25">
      <c r="A3" s="13" t="s">
        <v>2</v>
      </c>
      <c r="B3" s="13"/>
    </row>
    <row r="4" spans="1:18" x14ac:dyDescent="0.25">
      <c r="A4" t="s">
        <v>3</v>
      </c>
    </row>
    <row r="5" spans="1:18" x14ac:dyDescent="0.25">
      <c r="A5" s="13" t="s">
        <v>4</v>
      </c>
      <c r="B5" s="13"/>
    </row>
    <row r="6" spans="1:18" s="11" customFormat="1" ht="18.75" x14ac:dyDescent="0.3">
      <c r="A6" s="101" t="s">
        <v>138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</row>
    <row r="7" spans="1:18" x14ac:dyDescent="0.25">
      <c r="A7" s="14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x14ac:dyDescent="0.25">
      <c r="A8" s="14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x14ac:dyDescent="0.25">
      <c r="A9" s="104" t="s">
        <v>1</v>
      </c>
      <c r="B9" s="13"/>
      <c r="C9" s="104" t="s">
        <v>139</v>
      </c>
      <c r="D9" s="13"/>
      <c r="E9" s="13"/>
      <c r="F9" s="13"/>
      <c r="G9" s="13"/>
      <c r="H9" s="13"/>
      <c r="I9" s="13"/>
      <c r="J9" s="13"/>
      <c r="K9" s="103" t="s">
        <v>1</v>
      </c>
      <c r="L9" s="13"/>
      <c r="M9" s="103" t="s">
        <v>1</v>
      </c>
      <c r="N9" s="13"/>
      <c r="O9" s="103" t="s">
        <v>1</v>
      </c>
      <c r="P9" s="13"/>
      <c r="Q9" s="103" t="s">
        <v>1</v>
      </c>
      <c r="R9" s="13"/>
    </row>
    <row r="10" spans="1:18" x14ac:dyDescent="0.25">
      <c r="A10" s="104" t="s">
        <v>1</v>
      </c>
      <c r="B10" s="13"/>
      <c r="C10" s="104" t="s">
        <v>140</v>
      </c>
      <c r="D10" s="13"/>
      <c r="E10" s="13"/>
      <c r="F10" s="13"/>
      <c r="G10" s="13"/>
      <c r="H10" s="13"/>
      <c r="I10" s="13"/>
      <c r="J10" s="13"/>
      <c r="K10" s="103" t="s">
        <v>1</v>
      </c>
      <c r="L10" s="13"/>
      <c r="M10" s="103" t="s">
        <v>1</v>
      </c>
      <c r="N10" s="13"/>
      <c r="O10" s="103" t="s">
        <v>1</v>
      </c>
      <c r="P10" s="13"/>
      <c r="Q10" s="103" t="s">
        <v>1</v>
      </c>
      <c r="R10" s="13"/>
    </row>
    <row r="11" spans="1:18" x14ac:dyDescent="0.25">
      <c r="A11" s="104" t="s">
        <v>141</v>
      </c>
      <c r="B11" s="13"/>
      <c r="C11" s="104" t="s">
        <v>142</v>
      </c>
      <c r="D11" s="13"/>
      <c r="E11" s="103" t="s">
        <v>143</v>
      </c>
      <c r="F11" s="13"/>
      <c r="G11" s="13"/>
      <c r="H11" s="13"/>
      <c r="I11" s="13"/>
      <c r="J11" s="13"/>
      <c r="K11" s="103" t="s">
        <v>111</v>
      </c>
      <c r="L11" s="13"/>
      <c r="M11" s="103" t="s">
        <v>112</v>
      </c>
      <c r="N11" s="13"/>
      <c r="O11" s="103" t="s">
        <v>113</v>
      </c>
      <c r="P11" s="13"/>
      <c r="Q11" s="103" t="s">
        <v>128</v>
      </c>
      <c r="R11" s="13"/>
    </row>
    <row r="12" spans="1:18" x14ac:dyDescent="0.25">
      <c r="A12" s="103" t="s">
        <v>1</v>
      </c>
      <c r="B12" s="13"/>
      <c r="C12" s="13"/>
      <c r="D12" s="13"/>
      <c r="E12" s="13"/>
      <c r="F12" s="13"/>
      <c r="G12" s="13"/>
      <c r="H12" s="13"/>
      <c r="I12" s="13"/>
      <c r="J12" s="13"/>
      <c r="K12" s="103" t="s">
        <v>14</v>
      </c>
      <c r="L12" s="13"/>
      <c r="M12" s="103" t="s">
        <v>15</v>
      </c>
      <c r="N12" s="13"/>
      <c r="O12" s="103" t="s">
        <v>16</v>
      </c>
      <c r="P12" s="13"/>
      <c r="Q12" s="103" t="s">
        <v>17</v>
      </c>
      <c r="R12" s="13"/>
    </row>
    <row r="13" spans="1:18" x14ac:dyDescent="0.25">
      <c r="A13" s="105" t="s">
        <v>1</v>
      </c>
      <c r="B13" s="13"/>
      <c r="C13" s="105" t="s">
        <v>129</v>
      </c>
      <c r="D13" s="13"/>
      <c r="E13" s="13"/>
      <c r="F13" s="13"/>
      <c r="G13" s="13"/>
      <c r="H13" s="13"/>
      <c r="I13" s="13"/>
      <c r="J13" s="13"/>
      <c r="K13" s="106">
        <v>1016730</v>
      </c>
      <c r="L13" s="13"/>
      <c r="M13" s="106">
        <v>1201439.18</v>
      </c>
      <c r="N13" s="13"/>
      <c r="O13" s="106">
        <v>1211027.72</v>
      </c>
      <c r="P13" s="13"/>
      <c r="Q13" s="107">
        <v>100.8</v>
      </c>
      <c r="R13" s="13"/>
    </row>
    <row r="14" spans="1:18" x14ac:dyDescent="0.25">
      <c r="A14" s="108" t="s">
        <v>1</v>
      </c>
      <c r="B14" s="13"/>
      <c r="C14" s="108" t="s">
        <v>144</v>
      </c>
      <c r="D14" s="13"/>
      <c r="E14" s="13"/>
      <c r="F14" s="13"/>
      <c r="G14" s="13"/>
      <c r="H14" s="13"/>
      <c r="I14" s="13"/>
      <c r="J14" s="13"/>
      <c r="K14" s="109">
        <v>1016730</v>
      </c>
      <c r="L14" s="13"/>
      <c r="M14" s="109">
        <v>1201439.18</v>
      </c>
      <c r="N14" s="13"/>
      <c r="O14" s="109">
        <v>1211027.72</v>
      </c>
      <c r="P14" s="13"/>
      <c r="Q14" s="110">
        <v>100.8</v>
      </c>
      <c r="R14" s="13"/>
    </row>
    <row r="15" spans="1:18" x14ac:dyDescent="0.25">
      <c r="A15" s="108" t="s">
        <v>1</v>
      </c>
      <c r="B15" s="13"/>
      <c r="C15" s="108" t="s">
        <v>145</v>
      </c>
      <c r="D15" s="13"/>
      <c r="E15" s="13"/>
      <c r="F15" s="13"/>
      <c r="G15" s="13"/>
      <c r="H15" s="13"/>
      <c r="I15" s="13"/>
      <c r="J15" s="13"/>
      <c r="K15" s="109">
        <v>1016730</v>
      </c>
      <c r="L15" s="13"/>
      <c r="M15" s="109">
        <v>1201439.18</v>
      </c>
      <c r="N15" s="13"/>
      <c r="O15" s="109">
        <v>1211027.72</v>
      </c>
      <c r="P15" s="13"/>
      <c r="Q15" s="110">
        <v>100.8</v>
      </c>
      <c r="R15" s="13"/>
    </row>
    <row r="16" spans="1:18" x14ac:dyDescent="0.25">
      <c r="A16" s="108" t="s">
        <v>1</v>
      </c>
      <c r="B16" s="13"/>
      <c r="C16" s="108" t="s">
        <v>146</v>
      </c>
      <c r="D16" s="13"/>
      <c r="E16" s="13"/>
      <c r="F16" s="13"/>
      <c r="G16" s="13"/>
      <c r="H16" s="13"/>
      <c r="I16" s="13"/>
      <c r="J16" s="13"/>
      <c r="K16" s="109">
        <v>1016730</v>
      </c>
      <c r="L16" s="13"/>
      <c r="M16" s="109">
        <v>1201439.18</v>
      </c>
      <c r="N16" s="13"/>
      <c r="O16" s="109">
        <v>1211027.72</v>
      </c>
      <c r="P16" s="13"/>
      <c r="Q16" s="110">
        <v>100.8</v>
      </c>
      <c r="R16" s="13"/>
    </row>
    <row r="17" spans="1:18" x14ac:dyDescent="0.25">
      <c r="A17" s="111" t="s">
        <v>1</v>
      </c>
      <c r="B17" s="13"/>
      <c r="C17" s="111" t="s">
        <v>102</v>
      </c>
      <c r="D17" s="13"/>
      <c r="E17" s="13"/>
      <c r="F17" s="13"/>
      <c r="G17" s="13"/>
      <c r="H17" s="13"/>
      <c r="I17" s="13"/>
      <c r="J17" s="13"/>
      <c r="K17" s="112">
        <v>837475</v>
      </c>
      <c r="L17" s="13"/>
      <c r="M17" s="112">
        <v>973406</v>
      </c>
      <c r="N17" s="13"/>
      <c r="O17" s="112">
        <v>987079.66</v>
      </c>
      <c r="P17" s="13"/>
      <c r="Q17" s="113">
        <v>101.4</v>
      </c>
      <c r="R17" s="13"/>
    </row>
    <row r="18" spans="1:18" x14ac:dyDescent="0.25">
      <c r="A18" s="111" t="s">
        <v>1</v>
      </c>
      <c r="B18" s="13"/>
      <c r="C18" s="111" t="s">
        <v>103</v>
      </c>
      <c r="D18" s="13"/>
      <c r="E18" s="13"/>
      <c r="F18" s="13"/>
      <c r="G18" s="13"/>
      <c r="H18" s="13"/>
      <c r="I18" s="13"/>
      <c r="J18" s="13"/>
      <c r="K18" s="112">
        <v>955</v>
      </c>
      <c r="L18" s="13"/>
      <c r="M18" s="112">
        <v>955</v>
      </c>
      <c r="N18" s="13"/>
      <c r="O18" s="112">
        <v>292.95</v>
      </c>
      <c r="P18" s="13"/>
      <c r="Q18" s="113">
        <v>30.68</v>
      </c>
      <c r="R18" s="13"/>
    </row>
    <row r="19" spans="1:18" x14ac:dyDescent="0.25">
      <c r="A19" s="111" t="s">
        <v>1</v>
      </c>
      <c r="B19" s="13"/>
      <c r="C19" s="111" t="s">
        <v>104</v>
      </c>
      <c r="D19" s="13"/>
      <c r="E19" s="13"/>
      <c r="F19" s="13"/>
      <c r="G19" s="13"/>
      <c r="H19" s="13"/>
      <c r="I19" s="13"/>
      <c r="J19" s="13"/>
      <c r="K19" s="112">
        <v>175600</v>
      </c>
      <c r="L19" s="13"/>
      <c r="M19" s="112">
        <v>192494</v>
      </c>
      <c r="N19" s="13"/>
      <c r="O19" s="112">
        <v>193334.03</v>
      </c>
      <c r="P19" s="13"/>
      <c r="Q19" s="113">
        <v>100.44</v>
      </c>
      <c r="R19" s="13"/>
    </row>
    <row r="20" spans="1:18" x14ac:dyDescent="0.25">
      <c r="A20" s="111" t="s">
        <v>1</v>
      </c>
      <c r="B20" s="13"/>
      <c r="C20" s="111" t="s">
        <v>105</v>
      </c>
      <c r="D20" s="13"/>
      <c r="E20" s="13"/>
      <c r="F20" s="13"/>
      <c r="G20" s="13"/>
      <c r="H20" s="13"/>
      <c r="I20" s="13"/>
      <c r="J20" s="13"/>
      <c r="K20" s="112">
        <v>2700</v>
      </c>
      <c r="L20" s="13"/>
      <c r="M20" s="112">
        <v>9906</v>
      </c>
      <c r="N20" s="13"/>
      <c r="O20" s="112">
        <v>5648.9</v>
      </c>
      <c r="P20" s="13"/>
      <c r="Q20" s="113">
        <v>57.03</v>
      </c>
      <c r="R20" s="13"/>
    </row>
    <row r="21" spans="1:18" x14ac:dyDescent="0.25">
      <c r="A21" s="111" t="s">
        <v>1</v>
      </c>
      <c r="B21" s="13"/>
      <c r="C21" s="111" t="s">
        <v>107</v>
      </c>
      <c r="D21" s="13"/>
      <c r="E21" s="13"/>
      <c r="F21" s="13"/>
      <c r="G21" s="13"/>
      <c r="H21" s="13"/>
      <c r="I21" s="13"/>
      <c r="J21" s="13"/>
      <c r="K21" s="112" t="s">
        <v>1</v>
      </c>
      <c r="L21" s="13"/>
      <c r="M21" s="112">
        <v>24678.18</v>
      </c>
      <c r="N21" s="13"/>
      <c r="O21" s="112">
        <v>24672.18</v>
      </c>
      <c r="P21" s="13"/>
      <c r="Q21" s="113">
        <v>99.98</v>
      </c>
      <c r="R21" s="13"/>
    </row>
    <row r="22" spans="1:18" x14ac:dyDescent="0.25">
      <c r="A22" s="114" t="s">
        <v>1</v>
      </c>
      <c r="B22" s="13"/>
      <c r="C22" s="114" t="s">
        <v>147</v>
      </c>
      <c r="D22" s="13"/>
      <c r="E22" s="114" t="s">
        <v>148</v>
      </c>
      <c r="F22" s="13"/>
      <c r="G22" s="13"/>
      <c r="H22" s="13"/>
      <c r="I22" s="13"/>
      <c r="J22" s="13"/>
      <c r="K22" s="115">
        <v>1016730</v>
      </c>
      <c r="L22" s="13"/>
      <c r="M22" s="115">
        <v>1201439.18</v>
      </c>
      <c r="N22" s="13"/>
      <c r="O22" s="115">
        <v>1211027.72</v>
      </c>
      <c r="P22" s="13"/>
      <c r="Q22" s="116">
        <v>100.8</v>
      </c>
      <c r="R22" s="13"/>
    </row>
    <row r="23" spans="1:18" x14ac:dyDescent="0.25">
      <c r="A23" s="117" t="s">
        <v>149</v>
      </c>
      <c r="B23" s="13"/>
      <c r="C23" s="117" t="s">
        <v>150</v>
      </c>
      <c r="D23" s="13"/>
      <c r="E23" s="117" t="s">
        <v>151</v>
      </c>
      <c r="F23" s="13"/>
      <c r="G23" s="13"/>
      <c r="H23" s="13"/>
      <c r="I23" s="13"/>
      <c r="J23" s="13"/>
      <c r="K23" s="118">
        <v>1014030</v>
      </c>
      <c r="L23" s="13"/>
      <c r="M23" s="118">
        <v>1191533.18</v>
      </c>
      <c r="N23" s="13"/>
      <c r="O23" s="118">
        <v>1205378.82</v>
      </c>
      <c r="P23" s="13"/>
      <c r="Q23" s="119">
        <v>101.16</v>
      </c>
      <c r="R23" s="13"/>
    </row>
    <row r="24" spans="1:18" x14ac:dyDescent="0.25">
      <c r="A24" s="111" t="s">
        <v>1</v>
      </c>
      <c r="B24" s="13"/>
      <c r="C24" s="111" t="s">
        <v>102</v>
      </c>
      <c r="D24" s="13"/>
      <c r="E24" s="13"/>
      <c r="F24" s="13"/>
      <c r="G24" s="13"/>
      <c r="H24" s="13"/>
      <c r="I24" s="13"/>
      <c r="J24" s="13"/>
      <c r="K24" s="112">
        <v>837475</v>
      </c>
      <c r="L24" s="13"/>
      <c r="M24" s="112">
        <v>973406</v>
      </c>
      <c r="N24" s="13"/>
      <c r="O24" s="112">
        <v>987079.66</v>
      </c>
      <c r="P24" s="13"/>
      <c r="Q24" s="113">
        <v>101.4</v>
      </c>
      <c r="R24" s="13"/>
    </row>
    <row r="25" spans="1:18" x14ac:dyDescent="0.25">
      <c r="A25" s="120" t="s">
        <v>1</v>
      </c>
      <c r="B25" s="13"/>
      <c r="C25" s="120" t="s">
        <v>152</v>
      </c>
      <c r="D25" s="13"/>
      <c r="E25" s="120" t="s">
        <v>153</v>
      </c>
      <c r="F25" s="13"/>
      <c r="G25" s="13"/>
      <c r="H25" s="13"/>
      <c r="I25" s="13"/>
      <c r="J25" s="13"/>
      <c r="K25" s="121">
        <v>816975</v>
      </c>
      <c r="L25" s="13"/>
      <c r="M25" s="121">
        <v>951656</v>
      </c>
      <c r="N25" s="13"/>
      <c r="O25" s="121">
        <v>964210.32</v>
      </c>
      <c r="P25" s="13"/>
      <c r="Q25" s="122">
        <v>101.32</v>
      </c>
      <c r="R25" s="13"/>
    </row>
    <row r="26" spans="1:18" x14ac:dyDescent="0.25">
      <c r="A26" s="120" t="s">
        <v>1</v>
      </c>
      <c r="B26" s="13"/>
      <c r="C26" s="120" t="s">
        <v>154</v>
      </c>
      <c r="D26" s="13"/>
      <c r="E26" s="120" t="s">
        <v>155</v>
      </c>
      <c r="F26" s="13"/>
      <c r="G26" s="13"/>
      <c r="H26" s="13"/>
      <c r="I26" s="13"/>
      <c r="J26" s="13"/>
      <c r="K26" s="121" t="s">
        <v>1</v>
      </c>
      <c r="L26" s="13"/>
      <c r="M26" s="121" t="s">
        <v>1</v>
      </c>
      <c r="N26" s="13"/>
      <c r="O26" s="121">
        <v>833732.18</v>
      </c>
      <c r="P26" s="13"/>
      <c r="Q26" s="122" t="s">
        <v>1</v>
      </c>
      <c r="R26" s="13"/>
    </row>
    <row r="27" spans="1:18" x14ac:dyDescent="0.25">
      <c r="A27" s="120" t="s">
        <v>1</v>
      </c>
      <c r="B27" s="13"/>
      <c r="C27" s="120" t="s">
        <v>156</v>
      </c>
      <c r="D27" s="13"/>
      <c r="E27" s="120" t="s">
        <v>157</v>
      </c>
      <c r="F27" s="13"/>
      <c r="G27" s="13"/>
      <c r="H27" s="13"/>
      <c r="I27" s="13"/>
      <c r="J27" s="13"/>
      <c r="K27" s="121" t="s">
        <v>1</v>
      </c>
      <c r="L27" s="13"/>
      <c r="M27" s="121" t="s">
        <v>1</v>
      </c>
      <c r="N27" s="13"/>
      <c r="O27" s="121">
        <v>9300</v>
      </c>
      <c r="P27" s="13"/>
      <c r="Q27" s="122" t="s">
        <v>1</v>
      </c>
      <c r="R27" s="13"/>
    </row>
    <row r="28" spans="1:18" x14ac:dyDescent="0.25">
      <c r="A28" s="120" t="s">
        <v>1</v>
      </c>
      <c r="B28" s="13"/>
      <c r="C28" s="120" t="s">
        <v>158</v>
      </c>
      <c r="D28" s="13"/>
      <c r="E28" s="120" t="s">
        <v>159</v>
      </c>
      <c r="F28" s="13"/>
      <c r="G28" s="13"/>
      <c r="H28" s="13"/>
      <c r="I28" s="13"/>
      <c r="J28" s="13"/>
      <c r="K28" s="121" t="s">
        <v>1</v>
      </c>
      <c r="L28" s="13"/>
      <c r="M28" s="121" t="s">
        <v>1</v>
      </c>
      <c r="N28" s="13"/>
      <c r="O28" s="121">
        <v>121178.14</v>
      </c>
      <c r="P28" s="13"/>
      <c r="Q28" s="122" t="s">
        <v>1</v>
      </c>
      <c r="R28" s="13"/>
    </row>
    <row r="29" spans="1:18" x14ac:dyDescent="0.25">
      <c r="A29" s="120" t="s">
        <v>1</v>
      </c>
      <c r="B29" s="13"/>
      <c r="C29" s="120" t="s">
        <v>160</v>
      </c>
      <c r="D29" s="13"/>
      <c r="E29" s="120" t="s">
        <v>161</v>
      </c>
      <c r="F29" s="13"/>
      <c r="G29" s="13"/>
      <c r="H29" s="13"/>
      <c r="I29" s="13"/>
      <c r="J29" s="13"/>
      <c r="K29" s="121">
        <v>20500</v>
      </c>
      <c r="L29" s="13"/>
      <c r="M29" s="121">
        <v>21750</v>
      </c>
      <c r="N29" s="13"/>
      <c r="O29" s="121">
        <v>22869.34</v>
      </c>
      <c r="P29" s="13"/>
      <c r="Q29" s="122">
        <v>105.15</v>
      </c>
      <c r="R29" s="13"/>
    </row>
    <row r="30" spans="1:18" x14ac:dyDescent="0.25">
      <c r="A30" s="120" t="s">
        <v>1</v>
      </c>
      <c r="B30" s="13"/>
      <c r="C30" s="120" t="s">
        <v>162</v>
      </c>
      <c r="D30" s="13"/>
      <c r="E30" s="120" t="s">
        <v>163</v>
      </c>
      <c r="F30" s="13"/>
      <c r="G30" s="13"/>
      <c r="H30" s="13"/>
      <c r="I30" s="13"/>
      <c r="J30" s="13"/>
      <c r="K30" s="121" t="s">
        <v>1</v>
      </c>
      <c r="L30" s="13"/>
      <c r="M30" s="121" t="s">
        <v>1</v>
      </c>
      <c r="N30" s="13"/>
      <c r="O30" s="121">
        <v>21619.34</v>
      </c>
      <c r="P30" s="13"/>
      <c r="Q30" s="122" t="s">
        <v>1</v>
      </c>
      <c r="R30" s="13"/>
    </row>
    <row r="31" spans="1:18" x14ac:dyDescent="0.25">
      <c r="A31" s="120" t="s">
        <v>1</v>
      </c>
      <c r="B31" s="13"/>
      <c r="C31" s="120" t="s">
        <v>164</v>
      </c>
      <c r="D31" s="13"/>
      <c r="E31" s="120" t="s">
        <v>165</v>
      </c>
      <c r="F31" s="13"/>
      <c r="G31" s="13"/>
      <c r="H31" s="13"/>
      <c r="I31" s="13"/>
      <c r="J31" s="13"/>
      <c r="K31" s="121" t="s">
        <v>1</v>
      </c>
      <c r="L31" s="13"/>
      <c r="M31" s="121" t="s">
        <v>1</v>
      </c>
      <c r="N31" s="13"/>
      <c r="O31" s="121">
        <v>1250</v>
      </c>
      <c r="P31" s="13"/>
      <c r="Q31" s="122" t="s">
        <v>1</v>
      </c>
      <c r="R31" s="13"/>
    </row>
    <row r="32" spans="1:18" x14ac:dyDescent="0.25">
      <c r="A32" s="111" t="s">
        <v>1</v>
      </c>
      <c r="B32" s="13"/>
      <c r="C32" s="111" t="s">
        <v>103</v>
      </c>
      <c r="D32" s="13"/>
      <c r="E32" s="13"/>
      <c r="F32" s="13"/>
      <c r="G32" s="13"/>
      <c r="H32" s="13"/>
      <c r="I32" s="13"/>
      <c r="J32" s="13"/>
      <c r="K32" s="112">
        <v>955</v>
      </c>
      <c r="L32" s="13"/>
      <c r="M32" s="112">
        <v>955</v>
      </c>
      <c r="N32" s="13"/>
      <c r="O32" s="112">
        <v>292.95</v>
      </c>
      <c r="P32" s="13"/>
      <c r="Q32" s="113">
        <v>30.68</v>
      </c>
      <c r="R32" s="13"/>
    </row>
    <row r="33" spans="1:18" x14ac:dyDescent="0.25">
      <c r="A33" s="120" t="s">
        <v>1</v>
      </c>
      <c r="B33" s="13"/>
      <c r="C33" s="120" t="s">
        <v>160</v>
      </c>
      <c r="D33" s="13"/>
      <c r="E33" s="120" t="s">
        <v>161</v>
      </c>
      <c r="F33" s="13"/>
      <c r="G33" s="13"/>
      <c r="H33" s="13"/>
      <c r="I33" s="13"/>
      <c r="J33" s="13"/>
      <c r="K33" s="121">
        <v>955</v>
      </c>
      <c r="L33" s="13"/>
      <c r="M33" s="121">
        <v>955</v>
      </c>
      <c r="N33" s="13"/>
      <c r="O33" s="121">
        <v>292.95</v>
      </c>
      <c r="P33" s="13"/>
      <c r="Q33" s="122">
        <v>30.68</v>
      </c>
      <c r="R33" s="13"/>
    </row>
    <row r="34" spans="1:18" x14ac:dyDescent="0.25">
      <c r="A34" s="120" t="s">
        <v>1</v>
      </c>
      <c r="B34" s="13"/>
      <c r="C34" s="120" t="s">
        <v>166</v>
      </c>
      <c r="D34" s="13"/>
      <c r="E34" s="120" t="s">
        <v>167</v>
      </c>
      <c r="F34" s="13"/>
      <c r="G34" s="13"/>
      <c r="H34" s="13"/>
      <c r="I34" s="13"/>
      <c r="J34" s="13"/>
      <c r="K34" s="121" t="s">
        <v>1</v>
      </c>
      <c r="L34" s="13"/>
      <c r="M34" s="121" t="s">
        <v>1</v>
      </c>
      <c r="N34" s="13"/>
      <c r="O34" s="121">
        <v>292.95</v>
      </c>
      <c r="P34" s="13"/>
      <c r="Q34" s="122" t="s">
        <v>1</v>
      </c>
      <c r="R34" s="13"/>
    </row>
    <row r="35" spans="1:18" x14ac:dyDescent="0.25">
      <c r="A35" s="111" t="s">
        <v>1</v>
      </c>
      <c r="B35" s="13"/>
      <c r="C35" s="111" t="s">
        <v>104</v>
      </c>
      <c r="D35" s="13"/>
      <c r="E35" s="13"/>
      <c r="F35" s="13"/>
      <c r="G35" s="13"/>
      <c r="H35" s="13"/>
      <c r="I35" s="13"/>
      <c r="J35" s="13"/>
      <c r="K35" s="112">
        <v>175600</v>
      </c>
      <c r="L35" s="13"/>
      <c r="M35" s="112">
        <v>192494</v>
      </c>
      <c r="N35" s="13"/>
      <c r="O35" s="112">
        <v>193334.03</v>
      </c>
      <c r="P35" s="13"/>
      <c r="Q35" s="113">
        <v>100.44</v>
      </c>
      <c r="R35" s="13"/>
    </row>
    <row r="36" spans="1:18" x14ac:dyDescent="0.25">
      <c r="A36" s="120" t="s">
        <v>1</v>
      </c>
      <c r="B36" s="13"/>
      <c r="C36" s="120" t="s">
        <v>152</v>
      </c>
      <c r="D36" s="13"/>
      <c r="E36" s="120" t="s">
        <v>153</v>
      </c>
      <c r="F36" s="13"/>
      <c r="G36" s="13"/>
      <c r="H36" s="13"/>
      <c r="I36" s="13"/>
      <c r="J36" s="13"/>
      <c r="K36" s="121">
        <v>53500</v>
      </c>
      <c r="L36" s="13"/>
      <c r="M36" s="121">
        <v>42844</v>
      </c>
      <c r="N36" s="13"/>
      <c r="O36" s="121">
        <v>31709.75</v>
      </c>
      <c r="P36" s="13"/>
      <c r="Q36" s="122">
        <v>74.010000000000005</v>
      </c>
      <c r="R36" s="13"/>
    </row>
    <row r="37" spans="1:18" x14ac:dyDescent="0.25">
      <c r="A37" s="120" t="s">
        <v>1</v>
      </c>
      <c r="B37" s="13"/>
      <c r="C37" s="120" t="s">
        <v>156</v>
      </c>
      <c r="D37" s="13"/>
      <c r="E37" s="120" t="s">
        <v>157</v>
      </c>
      <c r="F37" s="13"/>
      <c r="G37" s="13"/>
      <c r="H37" s="13"/>
      <c r="I37" s="13"/>
      <c r="J37" s="13"/>
      <c r="K37" s="121" t="s">
        <v>1</v>
      </c>
      <c r="L37" s="13"/>
      <c r="M37" s="121" t="s">
        <v>1</v>
      </c>
      <c r="N37" s="13"/>
      <c r="O37" s="121">
        <v>31709.75</v>
      </c>
      <c r="P37" s="13"/>
      <c r="Q37" s="122" t="s">
        <v>1</v>
      </c>
      <c r="R37" s="13"/>
    </row>
    <row r="38" spans="1:18" x14ac:dyDescent="0.25">
      <c r="A38" s="120" t="s">
        <v>1</v>
      </c>
      <c r="B38" s="13"/>
      <c r="C38" s="120" t="s">
        <v>160</v>
      </c>
      <c r="D38" s="13"/>
      <c r="E38" s="120" t="s">
        <v>161</v>
      </c>
      <c r="F38" s="13"/>
      <c r="G38" s="13"/>
      <c r="H38" s="13"/>
      <c r="I38" s="13"/>
      <c r="J38" s="13"/>
      <c r="K38" s="121">
        <v>114640</v>
      </c>
      <c r="L38" s="13"/>
      <c r="M38" s="121">
        <v>140540</v>
      </c>
      <c r="N38" s="13"/>
      <c r="O38" s="121">
        <v>154725.76999999999</v>
      </c>
      <c r="P38" s="13"/>
      <c r="Q38" s="122">
        <v>110.09</v>
      </c>
      <c r="R38" s="13"/>
    </row>
    <row r="39" spans="1:18" x14ac:dyDescent="0.25">
      <c r="A39" s="120" t="s">
        <v>1</v>
      </c>
      <c r="B39" s="13"/>
      <c r="C39" s="120" t="s">
        <v>168</v>
      </c>
      <c r="D39" s="13"/>
      <c r="E39" s="120" t="s">
        <v>169</v>
      </c>
      <c r="F39" s="13"/>
      <c r="G39" s="13"/>
      <c r="H39" s="13"/>
      <c r="I39" s="13"/>
      <c r="J39" s="13"/>
      <c r="K39" s="121" t="s">
        <v>1</v>
      </c>
      <c r="L39" s="13"/>
      <c r="M39" s="121" t="s">
        <v>1</v>
      </c>
      <c r="N39" s="13"/>
      <c r="O39" s="121">
        <v>3032.48</v>
      </c>
      <c r="P39" s="13"/>
      <c r="Q39" s="122" t="s">
        <v>1</v>
      </c>
      <c r="R39" s="13"/>
    </row>
    <row r="40" spans="1:18" x14ac:dyDescent="0.25">
      <c r="A40" s="120" t="s">
        <v>1</v>
      </c>
      <c r="B40" s="13"/>
      <c r="C40" s="120" t="s">
        <v>170</v>
      </c>
      <c r="D40" s="13"/>
      <c r="E40" s="120" t="s">
        <v>171</v>
      </c>
      <c r="F40" s="13"/>
      <c r="G40" s="13"/>
      <c r="H40" s="13"/>
      <c r="I40" s="13"/>
      <c r="J40" s="13"/>
      <c r="K40" s="121" t="s">
        <v>1</v>
      </c>
      <c r="L40" s="13"/>
      <c r="M40" s="121" t="s">
        <v>1</v>
      </c>
      <c r="N40" s="13"/>
      <c r="O40" s="121">
        <v>1820.37</v>
      </c>
      <c r="P40" s="13"/>
      <c r="Q40" s="122" t="s">
        <v>1</v>
      </c>
      <c r="R40" s="13"/>
    </row>
    <row r="41" spans="1:18" x14ac:dyDescent="0.25">
      <c r="A41" s="120" t="s">
        <v>1</v>
      </c>
      <c r="B41" s="13"/>
      <c r="C41" s="120" t="s">
        <v>172</v>
      </c>
      <c r="D41" s="13"/>
      <c r="E41" s="120" t="s">
        <v>173</v>
      </c>
      <c r="F41" s="13"/>
      <c r="G41" s="13"/>
      <c r="H41" s="13"/>
      <c r="I41" s="13"/>
      <c r="J41" s="13"/>
      <c r="K41" s="121" t="s">
        <v>1</v>
      </c>
      <c r="L41" s="13"/>
      <c r="M41" s="121" t="s">
        <v>1</v>
      </c>
      <c r="N41" s="13"/>
      <c r="O41" s="121">
        <v>480.77</v>
      </c>
      <c r="P41" s="13"/>
      <c r="Q41" s="122" t="s">
        <v>1</v>
      </c>
      <c r="R41" s="13"/>
    </row>
    <row r="42" spans="1:18" x14ac:dyDescent="0.25">
      <c r="A42" s="120" t="s">
        <v>1</v>
      </c>
      <c r="B42" s="13"/>
      <c r="C42" s="120" t="s">
        <v>174</v>
      </c>
      <c r="D42" s="13"/>
      <c r="E42" s="120" t="s">
        <v>175</v>
      </c>
      <c r="F42" s="13"/>
      <c r="G42" s="13"/>
      <c r="H42" s="13"/>
      <c r="I42" s="13"/>
      <c r="J42" s="13"/>
      <c r="K42" s="121" t="s">
        <v>1</v>
      </c>
      <c r="L42" s="13"/>
      <c r="M42" s="121" t="s">
        <v>1</v>
      </c>
      <c r="N42" s="13"/>
      <c r="O42" s="121">
        <v>14584.65</v>
      </c>
      <c r="P42" s="13"/>
      <c r="Q42" s="122" t="s">
        <v>1</v>
      </c>
      <c r="R42" s="13"/>
    </row>
    <row r="43" spans="1:18" x14ac:dyDescent="0.25">
      <c r="A43" s="120" t="s">
        <v>1</v>
      </c>
      <c r="B43" s="13"/>
      <c r="C43" s="120" t="s">
        <v>166</v>
      </c>
      <c r="D43" s="13"/>
      <c r="E43" s="120" t="s">
        <v>167</v>
      </c>
      <c r="F43" s="13"/>
      <c r="G43" s="13"/>
      <c r="H43" s="13"/>
      <c r="I43" s="13"/>
      <c r="J43" s="13"/>
      <c r="K43" s="121" t="s">
        <v>1</v>
      </c>
      <c r="L43" s="13"/>
      <c r="M43" s="121" t="s">
        <v>1</v>
      </c>
      <c r="N43" s="13"/>
      <c r="O43" s="121">
        <v>51260.05</v>
      </c>
      <c r="P43" s="13"/>
      <c r="Q43" s="122" t="s">
        <v>1</v>
      </c>
      <c r="R43" s="13"/>
    </row>
    <row r="44" spans="1:18" x14ac:dyDescent="0.25">
      <c r="A44" s="120" t="s">
        <v>1</v>
      </c>
      <c r="B44" s="13"/>
      <c r="C44" s="120" t="s">
        <v>176</v>
      </c>
      <c r="D44" s="13"/>
      <c r="E44" s="120" t="s">
        <v>177</v>
      </c>
      <c r="F44" s="13"/>
      <c r="G44" s="13"/>
      <c r="H44" s="13"/>
      <c r="I44" s="13"/>
      <c r="J44" s="13"/>
      <c r="K44" s="121" t="s">
        <v>1</v>
      </c>
      <c r="L44" s="13"/>
      <c r="M44" s="121" t="s">
        <v>1</v>
      </c>
      <c r="N44" s="13"/>
      <c r="O44" s="121">
        <v>13520.35</v>
      </c>
      <c r="P44" s="13"/>
      <c r="Q44" s="122" t="s">
        <v>1</v>
      </c>
      <c r="R44" s="13"/>
    </row>
    <row r="45" spans="1:18" x14ac:dyDescent="0.25">
      <c r="A45" s="120" t="s">
        <v>1</v>
      </c>
      <c r="B45" s="13"/>
      <c r="C45" s="120" t="s">
        <v>178</v>
      </c>
      <c r="D45" s="13"/>
      <c r="E45" s="120" t="s">
        <v>179</v>
      </c>
      <c r="F45" s="13"/>
      <c r="G45" s="13"/>
      <c r="H45" s="13"/>
      <c r="I45" s="13"/>
      <c r="J45" s="13"/>
      <c r="K45" s="121" t="s">
        <v>1</v>
      </c>
      <c r="L45" s="13"/>
      <c r="M45" s="121" t="s">
        <v>1</v>
      </c>
      <c r="N45" s="13"/>
      <c r="O45" s="121">
        <v>1495.62</v>
      </c>
      <c r="P45" s="13"/>
      <c r="Q45" s="122" t="s">
        <v>1</v>
      </c>
      <c r="R45" s="13"/>
    </row>
    <row r="46" spans="1:18" x14ac:dyDescent="0.25">
      <c r="A46" s="120" t="s">
        <v>1</v>
      </c>
      <c r="B46" s="13"/>
      <c r="C46" s="120" t="s">
        <v>180</v>
      </c>
      <c r="D46" s="13"/>
      <c r="E46" s="120" t="s">
        <v>181</v>
      </c>
      <c r="F46" s="13"/>
      <c r="G46" s="13"/>
      <c r="H46" s="13"/>
      <c r="I46" s="13"/>
      <c r="J46" s="13"/>
      <c r="K46" s="121" t="s">
        <v>1</v>
      </c>
      <c r="L46" s="13"/>
      <c r="M46" s="121" t="s">
        <v>1</v>
      </c>
      <c r="N46" s="13"/>
      <c r="O46" s="121">
        <v>2871.87</v>
      </c>
      <c r="P46" s="13"/>
      <c r="Q46" s="122" t="s">
        <v>1</v>
      </c>
      <c r="R46" s="13"/>
    </row>
    <row r="47" spans="1:18" x14ac:dyDescent="0.25">
      <c r="A47" s="120" t="s">
        <v>1</v>
      </c>
      <c r="B47" s="13"/>
      <c r="C47" s="120" t="s">
        <v>182</v>
      </c>
      <c r="D47" s="13"/>
      <c r="E47" s="120" t="s">
        <v>183</v>
      </c>
      <c r="F47" s="13"/>
      <c r="G47" s="13"/>
      <c r="H47" s="13"/>
      <c r="I47" s="13"/>
      <c r="J47" s="13"/>
      <c r="K47" s="121" t="s">
        <v>1</v>
      </c>
      <c r="L47" s="13"/>
      <c r="M47" s="121" t="s">
        <v>1</v>
      </c>
      <c r="N47" s="13"/>
      <c r="O47" s="121">
        <v>1366.17</v>
      </c>
      <c r="P47" s="13"/>
      <c r="Q47" s="122" t="s">
        <v>1</v>
      </c>
      <c r="R47" s="13"/>
    </row>
    <row r="48" spans="1:18" x14ac:dyDescent="0.25">
      <c r="A48" s="120" t="s">
        <v>1</v>
      </c>
      <c r="B48" s="13"/>
      <c r="C48" s="120" t="s">
        <v>164</v>
      </c>
      <c r="D48" s="13"/>
      <c r="E48" s="120" t="s">
        <v>165</v>
      </c>
      <c r="F48" s="13"/>
      <c r="G48" s="13"/>
      <c r="H48" s="13"/>
      <c r="I48" s="13"/>
      <c r="J48" s="13"/>
      <c r="K48" s="121" t="s">
        <v>1</v>
      </c>
      <c r="L48" s="13"/>
      <c r="M48" s="121" t="s">
        <v>1</v>
      </c>
      <c r="N48" s="13"/>
      <c r="O48" s="121">
        <v>3920.15</v>
      </c>
      <c r="P48" s="13"/>
      <c r="Q48" s="122" t="s">
        <v>1</v>
      </c>
      <c r="R48" s="13"/>
    </row>
    <row r="49" spans="1:18" x14ac:dyDescent="0.25">
      <c r="A49" s="120" t="s">
        <v>1</v>
      </c>
      <c r="B49" s="13"/>
      <c r="C49" s="120" t="s">
        <v>184</v>
      </c>
      <c r="D49" s="13"/>
      <c r="E49" s="120" t="s">
        <v>185</v>
      </c>
      <c r="F49" s="13"/>
      <c r="G49" s="13"/>
      <c r="H49" s="13"/>
      <c r="I49" s="13"/>
      <c r="J49" s="13"/>
      <c r="K49" s="121" t="s">
        <v>1</v>
      </c>
      <c r="L49" s="13"/>
      <c r="M49" s="121" t="s">
        <v>1</v>
      </c>
      <c r="N49" s="13"/>
      <c r="O49" s="121">
        <v>15424.12</v>
      </c>
      <c r="P49" s="13"/>
      <c r="Q49" s="122" t="s">
        <v>1</v>
      </c>
      <c r="R49" s="13"/>
    </row>
    <row r="50" spans="1:18" x14ac:dyDescent="0.25">
      <c r="A50" s="120" t="s">
        <v>1</v>
      </c>
      <c r="B50" s="13"/>
      <c r="C50" s="120" t="s">
        <v>186</v>
      </c>
      <c r="D50" s="13"/>
      <c r="E50" s="120" t="s">
        <v>187</v>
      </c>
      <c r="F50" s="13"/>
      <c r="G50" s="13"/>
      <c r="H50" s="13"/>
      <c r="I50" s="13"/>
      <c r="J50" s="13"/>
      <c r="K50" s="121" t="s">
        <v>1</v>
      </c>
      <c r="L50" s="13"/>
      <c r="M50" s="121" t="s">
        <v>1</v>
      </c>
      <c r="N50" s="13"/>
      <c r="O50" s="121">
        <v>800</v>
      </c>
      <c r="P50" s="13"/>
      <c r="Q50" s="122" t="s">
        <v>1</v>
      </c>
      <c r="R50" s="13"/>
    </row>
    <row r="51" spans="1:18" x14ac:dyDescent="0.25">
      <c r="A51" s="120" t="s">
        <v>1</v>
      </c>
      <c r="B51" s="13"/>
      <c r="C51" s="120" t="s">
        <v>188</v>
      </c>
      <c r="D51" s="13"/>
      <c r="E51" s="120" t="s">
        <v>189</v>
      </c>
      <c r="F51" s="13"/>
      <c r="G51" s="13"/>
      <c r="H51" s="13"/>
      <c r="I51" s="13"/>
      <c r="J51" s="13"/>
      <c r="K51" s="121" t="s">
        <v>1</v>
      </c>
      <c r="L51" s="13"/>
      <c r="M51" s="121" t="s">
        <v>1</v>
      </c>
      <c r="N51" s="13"/>
      <c r="O51" s="121">
        <v>6958.81</v>
      </c>
      <c r="P51" s="13"/>
      <c r="Q51" s="122" t="s">
        <v>1</v>
      </c>
      <c r="R51" s="13"/>
    </row>
    <row r="52" spans="1:18" x14ac:dyDescent="0.25">
      <c r="A52" s="120" t="s">
        <v>1</v>
      </c>
      <c r="B52" s="13"/>
      <c r="C52" s="120" t="s">
        <v>190</v>
      </c>
      <c r="D52" s="13"/>
      <c r="E52" s="120" t="s">
        <v>191</v>
      </c>
      <c r="F52" s="13"/>
      <c r="G52" s="13"/>
      <c r="H52" s="13"/>
      <c r="I52" s="13"/>
      <c r="J52" s="13"/>
      <c r="K52" s="121" t="s">
        <v>1</v>
      </c>
      <c r="L52" s="13"/>
      <c r="M52" s="121" t="s">
        <v>1</v>
      </c>
      <c r="N52" s="13"/>
      <c r="O52" s="121">
        <v>997.32</v>
      </c>
      <c r="P52" s="13"/>
      <c r="Q52" s="122" t="s">
        <v>1</v>
      </c>
      <c r="R52" s="13"/>
    </row>
    <row r="53" spans="1:18" x14ac:dyDescent="0.25">
      <c r="A53" s="120" t="s">
        <v>1</v>
      </c>
      <c r="B53" s="13"/>
      <c r="C53" s="120" t="s">
        <v>192</v>
      </c>
      <c r="D53" s="13"/>
      <c r="E53" s="120" t="s">
        <v>193</v>
      </c>
      <c r="F53" s="13"/>
      <c r="G53" s="13"/>
      <c r="H53" s="13"/>
      <c r="I53" s="13"/>
      <c r="J53" s="13"/>
      <c r="K53" s="121" t="s">
        <v>1</v>
      </c>
      <c r="L53" s="13"/>
      <c r="M53" s="121" t="s">
        <v>1</v>
      </c>
      <c r="N53" s="13"/>
      <c r="O53" s="121">
        <v>1971.75</v>
      </c>
      <c r="P53" s="13"/>
      <c r="Q53" s="122" t="s">
        <v>1</v>
      </c>
      <c r="R53" s="13"/>
    </row>
    <row r="54" spans="1:18" x14ac:dyDescent="0.25">
      <c r="A54" s="120" t="s">
        <v>1</v>
      </c>
      <c r="B54" s="13"/>
      <c r="C54" s="120" t="s">
        <v>194</v>
      </c>
      <c r="D54" s="13"/>
      <c r="E54" s="120" t="s">
        <v>195</v>
      </c>
      <c r="F54" s="13"/>
      <c r="G54" s="13"/>
      <c r="H54" s="13"/>
      <c r="I54" s="13"/>
      <c r="J54" s="13"/>
      <c r="K54" s="121" t="s">
        <v>1</v>
      </c>
      <c r="L54" s="13"/>
      <c r="M54" s="121" t="s">
        <v>1</v>
      </c>
      <c r="N54" s="13"/>
      <c r="O54" s="121">
        <v>2469.64</v>
      </c>
      <c r="P54" s="13"/>
      <c r="Q54" s="122" t="s">
        <v>1</v>
      </c>
      <c r="R54" s="13"/>
    </row>
    <row r="55" spans="1:18" x14ac:dyDescent="0.25">
      <c r="A55" s="120" t="s">
        <v>1</v>
      </c>
      <c r="B55" s="13"/>
      <c r="C55" s="120" t="s">
        <v>196</v>
      </c>
      <c r="D55" s="13"/>
      <c r="E55" s="120" t="s">
        <v>197</v>
      </c>
      <c r="F55" s="13"/>
      <c r="G55" s="13"/>
      <c r="H55" s="13"/>
      <c r="I55" s="13"/>
      <c r="J55" s="13"/>
      <c r="K55" s="121" t="s">
        <v>1</v>
      </c>
      <c r="L55" s="13"/>
      <c r="M55" s="121" t="s">
        <v>1</v>
      </c>
      <c r="N55" s="13"/>
      <c r="O55" s="121">
        <v>14070.02</v>
      </c>
      <c r="P55" s="13"/>
      <c r="Q55" s="122" t="s">
        <v>1</v>
      </c>
      <c r="R55" s="13"/>
    </row>
    <row r="56" spans="1:18" x14ac:dyDescent="0.25">
      <c r="A56" s="120" t="s">
        <v>1</v>
      </c>
      <c r="B56" s="13"/>
      <c r="C56" s="120" t="s">
        <v>198</v>
      </c>
      <c r="D56" s="13"/>
      <c r="E56" s="120" t="s">
        <v>199</v>
      </c>
      <c r="F56" s="13"/>
      <c r="G56" s="13"/>
      <c r="H56" s="13"/>
      <c r="I56" s="13"/>
      <c r="J56" s="13"/>
      <c r="K56" s="121" t="s">
        <v>1</v>
      </c>
      <c r="L56" s="13"/>
      <c r="M56" s="121" t="s">
        <v>1</v>
      </c>
      <c r="N56" s="13"/>
      <c r="O56" s="121">
        <v>199.48</v>
      </c>
      <c r="P56" s="13"/>
      <c r="Q56" s="122" t="s">
        <v>1</v>
      </c>
      <c r="R56" s="13"/>
    </row>
    <row r="57" spans="1:18" x14ac:dyDescent="0.25">
      <c r="A57" s="120" t="s">
        <v>1</v>
      </c>
      <c r="B57" s="13"/>
      <c r="C57" s="120" t="s">
        <v>200</v>
      </c>
      <c r="D57" s="13"/>
      <c r="E57" s="120" t="s">
        <v>201</v>
      </c>
      <c r="F57" s="13"/>
      <c r="G57" s="13"/>
      <c r="H57" s="13"/>
      <c r="I57" s="13"/>
      <c r="J57" s="13"/>
      <c r="K57" s="121" t="s">
        <v>1</v>
      </c>
      <c r="L57" s="13"/>
      <c r="M57" s="121" t="s">
        <v>1</v>
      </c>
      <c r="N57" s="13"/>
      <c r="O57" s="121">
        <v>1768.34</v>
      </c>
      <c r="P57" s="13"/>
      <c r="Q57" s="122" t="s">
        <v>1</v>
      </c>
      <c r="R57" s="13"/>
    </row>
    <row r="58" spans="1:18" x14ac:dyDescent="0.25">
      <c r="A58" s="120" t="s">
        <v>1</v>
      </c>
      <c r="B58" s="13"/>
      <c r="C58" s="120" t="s">
        <v>202</v>
      </c>
      <c r="D58" s="13"/>
      <c r="E58" s="120" t="s">
        <v>203</v>
      </c>
      <c r="F58" s="13"/>
      <c r="G58" s="13"/>
      <c r="H58" s="13"/>
      <c r="I58" s="13"/>
      <c r="J58" s="13"/>
      <c r="K58" s="121" t="s">
        <v>1</v>
      </c>
      <c r="L58" s="13"/>
      <c r="M58" s="121" t="s">
        <v>1</v>
      </c>
      <c r="N58" s="13"/>
      <c r="O58" s="121">
        <v>12317.74</v>
      </c>
      <c r="P58" s="13"/>
      <c r="Q58" s="122" t="s">
        <v>1</v>
      </c>
      <c r="R58" s="13"/>
    </row>
    <row r="59" spans="1:18" x14ac:dyDescent="0.25">
      <c r="A59" s="120" t="s">
        <v>1</v>
      </c>
      <c r="B59" s="13"/>
      <c r="C59" s="120" t="s">
        <v>204</v>
      </c>
      <c r="D59" s="13"/>
      <c r="E59" s="120" t="s">
        <v>205</v>
      </c>
      <c r="F59" s="13"/>
      <c r="G59" s="13"/>
      <c r="H59" s="13"/>
      <c r="I59" s="13"/>
      <c r="J59" s="13"/>
      <c r="K59" s="121" t="s">
        <v>1</v>
      </c>
      <c r="L59" s="13"/>
      <c r="M59" s="121" t="s">
        <v>1</v>
      </c>
      <c r="N59" s="13"/>
      <c r="O59" s="121">
        <v>3197.75</v>
      </c>
      <c r="P59" s="13"/>
      <c r="Q59" s="122" t="s">
        <v>1</v>
      </c>
      <c r="R59" s="13"/>
    </row>
    <row r="60" spans="1:18" x14ac:dyDescent="0.25">
      <c r="A60" s="120" t="s">
        <v>1</v>
      </c>
      <c r="B60" s="13"/>
      <c r="C60" s="120" t="s">
        <v>206</v>
      </c>
      <c r="D60" s="13"/>
      <c r="E60" s="120" t="s">
        <v>207</v>
      </c>
      <c r="F60" s="13"/>
      <c r="G60" s="13"/>
      <c r="H60" s="13"/>
      <c r="I60" s="13"/>
      <c r="J60" s="13"/>
      <c r="K60" s="121" t="s">
        <v>1</v>
      </c>
      <c r="L60" s="13"/>
      <c r="M60" s="121" t="s">
        <v>1</v>
      </c>
      <c r="N60" s="13"/>
      <c r="O60" s="121">
        <v>198.32</v>
      </c>
      <c r="P60" s="13"/>
      <c r="Q60" s="122" t="s">
        <v>1</v>
      </c>
      <c r="R60" s="13"/>
    </row>
    <row r="61" spans="1:18" x14ac:dyDescent="0.25">
      <c r="A61" s="120" t="s">
        <v>1</v>
      </c>
      <c r="B61" s="13"/>
      <c r="C61" s="120" t="s">
        <v>208</v>
      </c>
      <c r="D61" s="13"/>
      <c r="E61" s="120" t="s">
        <v>209</v>
      </c>
      <c r="F61" s="13"/>
      <c r="G61" s="13"/>
      <c r="H61" s="13"/>
      <c r="I61" s="13"/>
      <c r="J61" s="13"/>
      <c r="K61" s="121">
        <v>1360</v>
      </c>
      <c r="L61" s="13"/>
      <c r="M61" s="121">
        <v>2110</v>
      </c>
      <c r="N61" s="13"/>
      <c r="O61" s="121">
        <v>1877.67</v>
      </c>
      <c r="P61" s="13"/>
      <c r="Q61" s="122">
        <v>88.99</v>
      </c>
      <c r="R61" s="13"/>
    </row>
    <row r="62" spans="1:18" x14ac:dyDescent="0.25">
      <c r="A62" s="120" t="s">
        <v>1</v>
      </c>
      <c r="B62" s="13"/>
      <c r="C62" s="120" t="s">
        <v>210</v>
      </c>
      <c r="D62" s="13"/>
      <c r="E62" s="120" t="s">
        <v>211</v>
      </c>
      <c r="F62" s="13"/>
      <c r="G62" s="13"/>
      <c r="H62" s="13"/>
      <c r="I62" s="13"/>
      <c r="J62" s="13"/>
      <c r="K62" s="121" t="s">
        <v>1</v>
      </c>
      <c r="L62" s="13"/>
      <c r="M62" s="121" t="s">
        <v>1</v>
      </c>
      <c r="N62" s="13"/>
      <c r="O62" s="121">
        <v>1873.77</v>
      </c>
      <c r="P62" s="13"/>
      <c r="Q62" s="122" t="s">
        <v>1</v>
      </c>
      <c r="R62" s="13"/>
    </row>
    <row r="63" spans="1:18" x14ac:dyDescent="0.25">
      <c r="A63" s="120" t="s">
        <v>1</v>
      </c>
      <c r="B63" s="13"/>
      <c r="C63" s="120" t="s">
        <v>212</v>
      </c>
      <c r="D63" s="13"/>
      <c r="E63" s="120" t="s">
        <v>213</v>
      </c>
      <c r="F63" s="13"/>
      <c r="G63" s="13"/>
      <c r="H63" s="13"/>
      <c r="I63" s="13"/>
      <c r="J63" s="13"/>
      <c r="K63" s="121" t="s">
        <v>1</v>
      </c>
      <c r="L63" s="13"/>
      <c r="M63" s="121" t="s">
        <v>1</v>
      </c>
      <c r="N63" s="13"/>
      <c r="O63" s="121">
        <v>3.9</v>
      </c>
      <c r="P63" s="13"/>
      <c r="Q63" s="122" t="s">
        <v>1</v>
      </c>
      <c r="R63" s="13"/>
    </row>
    <row r="64" spans="1:18" x14ac:dyDescent="0.25">
      <c r="A64" s="120" t="s">
        <v>1</v>
      </c>
      <c r="B64" s="13"/>
      <c r="C64" s="120" t="s">
        <v>214</v>
      </c>
      <c r="D64" s="13"/>
      <c r="E64" s="120" t="s">
        <v>215</v>
      </c>
      <c r="F64" s="13"/>
      <c r="G64" s="13"/>
      <c r="H64" s="13"/>
      <c r="I64" s="13"/>
      <c r="J64" s="13"/>
      <c r="K64" s="121">
        <v>0</v>
      </c>
      <c r="L64" s="13"/>
      <c r="M64" s="121">
        <v>900</v>
      </c>
      <c r="N64" s="13"/>
      <c r="O64" s="121">
        <v>889.24</v>
      </c>
      <c r="P64" s="13"/>
      <c r="Q64" s="122">
        <v>98.8</v>
      </c>
      <c r="R64" s="13"/>
    </row>
    <row r="65" spans="1:18" x14ac:dyDescent="0.25">
      <c r="A65" s="120" t="s">
        <v>1</v>
      </c>
      <c r="B65" s="13"/>
      <c r="C65" s="120" t="s">
        <v>216</v>
      </c>
      <c r="D65" s="13"/>
      <c r="E65" s="120" t="s">
        <v>217</v>
      </c>
      <c r="F65" s="13"/>
      <c r="G65" s="13"/>
      <c r="H65" s="13"/>
      <c r="I65" s="13"/>
      <c r="J65" s="13"/>
      <c r="K65" s="121" t="s">
        <v>1</v>
      </c>
      <c r="L65" s="13"/>
      <c r="M65" s="121" t="s">
        <v>1</v>
      </c>
      <c r="N65" s="13"/>
      <c r="O65" s="121">
        <v>889.24</v>
      </c>
      <c r="P65" s="13"/>
      <c r="Q65" s="122" t="s">
        <v>1</v>
      </c>
      <c r="R65" s="13"/>
    </row>
    <row r="66" spans="1:18" x14ac:dyDescent="0.25">
      <c r="A66" s="120" t="s">
        <v>1</v>
      </c>
      <c r="B66" s="13"/>
      <c r="C66" s="120" t="s">
        <v>218</v>
      </c>
      <c r="D66" s="13"/>
      <c r="E66" s="120" t="s">
        <v>219</v>
      </c>
      <c r="F66" s="13"/>
      <c r="G66" s="13"/>
      <c r="H66" s="13"/>
      <c r="I66" s="13"/>
      <c r="J66" s="13"/>
      <c r="K66" s="121">
        <v>6100</v>
      </c>
      <c r="L66" s="13"/>
      <c r="M66" s="121">
        <v>6100</v>
      </c>
      <c r="N66" s="13"/>
      <c r="O66" s="121">
        <v>4131.6000000000004</v>
      </c>
      <c r="P66" s="13"/>
      <c r="Q66" s="122">
        <v>67.73</v>
      </c>
      <c r="R66" s="13"/>
    </row>
    <row r="67" spans="1:18" x14ac:dyDescent="0.25">
      <c r="A67" s="120" t="s">
        <v>1</v>
      </c>
      <c r="B67" s="13"/>
      <c r="C67" s="120" t="s">
        <v>220</v>
      </c>
      <c r="D67" s="13"/>
      <c r="E67" s="120" t="s">
        <v>221</v>
      </c>
      <c r="F67" s="13"/>
      <c r="G67" s="13"/>
      <c r="H67" s="13"/>
      <c r="I67" s="13"/>
      <c r="J67" s="13"/>
      <c r="K67" s="121" t="s">
        <v>1</v>
      </c>
      <c r="L67" s="13"/>
      <c r="M67" s="121" t="s">
        <v>1</v>
      </c>
      <c r="N67" s="13"/>
      <c r="O67" s="121">
        <v>3303</v>
      </c>
      <c r="P67" s="13"/>
      <c r="Q67" s="122" t="s">
        <v>1</v>
      </c>
      <c r="R67" s="13"/>
    </row>
    <row r="68" spans="1:18" x14ac:dyDescent="0.25">
      <c r="A68" s="120" t="s">
        <v>1</v>
      </c>
      <c r="B68" s="13"/>
      <c r="C68" s="120" t="s">
        <v>222</v>
      </c>
      <c r="D68" s="13"/>
      <c r="E68" s="120" t="s">
        <v>223</v>
      </c>
      <c r="F68" s="13"/>
      <c r="G68" s="13"/>
      <c r="H68" s="13"/>
      <c r="I68" s="13"/>
      <c r="J68" s="13"/>
      <c r="K68" s="121" t="s">
        <v>1</v>
      </c>
      <c r="L68" s="13"/>
      <c r="M68" s="121" t="s">
        <v>1</v>
      </c>
      <c r="N68" s="13"/>
      <c r="O68" s="121">
        <v>828.6</v>
      </c>
      <c r="P68" s="13"/>
      <c r="Q68" s="122" t="s">
        <v>1</v>
      </c>
      <c r="R68" s="13"/>
    </row>
    <row r="69" spans="1:18" x14ac:dyDescent="0.25">
      <c r="A69" s="111" t="s">
        <v>1</v>
      </c>
      <c r="B69" s="13"/>
      <c r="C69" s="111" t="s">
        <v>107</v>
      </c>
      <c r="D69" s="13"/>
      <c r="E69" s="13"/>
      <c r="F69" s="13"/>
      <c r="G69" s="13"/>
      <c r="H69" s="13"/>
      <c r="I69" s="13"/>
      <c r="J69" s="13"/>
      <c r="K69" s="112" t="s">
        <v>1</v>
      </c>
      <c r="L69" s="13"/>
      <c r="M69" s="112">
        <v>24678.18</v>
      </c>
      <c r="N69" s="13"/>
      <c r="O69" s="112">
        <v>24672.18</v>
      </c>
      <c r="P69" s="13"/>
      <c r="Q69" s="113">
        <v>99.98</v>
      </c>
      <c r="R69" s="13"/>
    </row>
    <row r="70" spans="1:18" x14ac:dyDescent="0.25">
      <c r="A70" s="120" t="s">
        <v>1</v>
      </c>
      <c r="B70" s="13"/>
      <c r="C70" s="120" t="s">
        <v>160</v>
      </c>
      <c r="D70" s="13"/>
      <c r="E70" s="120" t="s">
        <v>161</v>
      </c>
      <c r="F70" s="13"/>
      <c r="G70" s="13"/>
      <c r="H70" s="13"/>
      <c r="I70" s="13"/>
      <c r="J70" s="13"/>
      <c r="K70" s="121" t="s">
        <v>1</v>
      </c>
      <c r="L70" s="13"/>
      <c r="M70" s="121">
        <v>24678.18</v>
      </c>
      <c r="N70" s="13"/>
      <c r="O70" s="121">
        <v>24672.18</v>
      </c>
      <c r="P70" s="13"/>
      <c r="Q70" s="122">
        <v>99.98</v>
      </c>
      <c r="R70" s="13"/>
    </row>
    <row r="71" spans="1:18" x14ac:dyDescent="0.25">
      <c r="A71" s="120" t="s">
        <v>1</v>
      </c>
      <c r="B71" s="13"/>
      <c r="C71" s="120" t="s">
        <v>166</v>
      </c>
      <c r="D71" s="13"/>
      <c r="E71" s="120" t="s">
        <v>167</v>
      </c>
      <c r="F71" s="13"/>
      <c r="G71" s="13"/>
      <c r="H71" s="13"/>
      <c r="I71" s="13"/>
      <c r="J71" s="13"/>
      <c r="K71" s="121" t="s">
        <v>1</v>
      </c>
      <c r="L71" s="13"/>
      <c r="M71" s="121" t="s">
        <v>1</v>
      </c>
      <c r="N71" s="13"/>
      <c r="O71" s="121">
        <v>13672.18</v>
      </c>
      <c r="P71" s="13"/>
      <c r="Q71" s="122" t="s">
        <v>1</v>
      </c>
      <c r="R71" s="13"/>
    </row>
    <row r="72" spans="1:18" x14ac:dyDescent="0.25">
      <c r="A72" s="120" t="s">
        <v>1</v>
      </c>
      <c r="B72" s="13"/>
      <c r="C72" s="120" t="s">
        <v>176</v>
      </c>
      <c r="D72" s="13"/>
      <c r="E72" s="120" t="s">
        <v>177</v>
      </c>
      <c r="F72" s="13"/>
      <c r="G72" s="13"/>
      <c r="H72" s="13"/>
      <c r="I72" s="13"/>
      <c r="J72" s="13"/>
      <c r="K72" s="121" t="s">
        <v>1</v>
      </c>
      <c r="L72" s="13"/>
      <c r="M72" s="121" t="s">
        <v>1</v>
      </c>
      <c r="N72" s="13"/>
      <c r="O72" s="121">
        <v>5500</v>
      </c>
      <c r="P72" s="13"/>
      <c r="Q72" s="122" t="s">
        <v>1</v>
      </c>
      <c r="R72" s="13"/>
    </row>
    <row r="73" spans="1:18" x14ac:dyDescent="0.25">
      <c r="A73" s="120" t="s">
        <v>1</v>
      </c>
      <c r="B73" s="13"/>
      <c r="C73" s="120" t="s">
        <v>188</v>
      </c>
      <c r="D73" s="13"/>
      <c r="E73" s="120" t="s">
        <v>189</v>
      </c>
      <c r="F73" s="13"/>
      <c r="G73" s="13"/>
      <c r="H73" s="13"/>
      <c r="I73" s="13"/>
      <c r="J73" s="13"/>
      <c r="K73" s="121" t="s">
        <v>1</v>
      </c>
      <c r="L73" s="13"/>
      <c r="M73" s="121" t="s">
        <v>1</v>
      </c>
      <c r="N73" s="13"/>
      <c r="O73" s="121">
        <v>5500</v>
      </c>
      <c r="P73" s="13"/>
      <c r="Q73" s="122" t="s">
        <v>1</v>
      </c>
      <c r="R73" s="13"/>
    </row>
    <row r="74" spans="1:18" x14ac:dyDescent="0.25">
      <c r="A74" s="117" t="s">
        <v>149</v>
      </c>
      <c r="B74" s="13"/>
      <c r="C74" s="117" t="s">
        <v>224</v>
      </c>
      <c r="D74" s="13"/>
      <c r="E74" s="117" t="s">
        <v>225</v>
      </c>
      <c r="F74" s="13"/>
      <c r="G74" s="13"/>
      <c r="H74" s="13"/>
      <c r="I74" s="13"/>
      <c r="J74" s="13"/>
      <c r="K74" s="118">
        <v>1500</v>
      </c>
      <c r="L74" s="13"/>
      <c r="M74" s="118">
        <v>2592</v>
      </c>
      <c r="N74" s="13"/>
      <c r="O74" s="118">
        <v>1382.4</v>
      </c>
      <c r="P74" s="13"/>
      <c r="Q74" s="119">
        <v>53.33</v>
      </c>
      <c r="R74" s="13"/>
    </row>
    <row r="75" spans="1:18" x14ac:dyDescent="0.25">
      <c r="A75" s="111" t="s">
        <v>1</v>
      </c>
      <c r="B75" s="13"/>
      <c r="C75" s="111" t="s">
        <v>105</v>
      </c>
      <c r="D75" s="13"/>
      <c r="E75" s="13"/>
      <c r="F75" s="13"/>
      <c r="G75" s="13"/>
      <c r="H75" s="13"/>
      <c r="I75" s="13"/>
      <c r="J75" s="13"/>
      <c r="K75" s="112">
        <v>1500</v>
      </c>
      <c r="L75" s="13"/>
      <c r="M75" s="112">
        <v>2592</v>
      </c>
      <c r="N75" s="13"/>
      <c r="O75" s="112">
        <v>1382.4</v>
      </c>
      <c r="P75" s="13"/>
      <c r="Q75" s="113">
        <v>53.33</v>
      </c>
      <c r="R75" s="13"/>
    </row>
    <row r="76" spans="1:18" x14ac:dyDescent="0.25">
      <c r="A76" s="120" t="s">
        <v>1</v>
      </c>
      <c r="B76" s="13"/>
      <c r="C76" s="120" t="s">
        <v>160</v>
      </c>
      <c r="D76" s="13"/>
      <c r="E76" s="120" t="s">
        <v>161</v>
      </c>
      <c r="F76" s="13"/>
      <c r="G76" s="13"/>
      <c r="H76" s="13"/>
      <c r="I76" s="13"/>
      <c r="J76" s="13"/>
      <c r="K76" s="121">
        <v>1500</v>
      </c>
      <c r="L76" s="13"/>
      <c r="M76" s="121">
        <v>2592</v>
      </c>
      <c r="N76" s="13"/>
      <c r="O76" s="121">
        <v>1382.4</v>
      </c>
      <c r="P76" s="13"/>
      <c r="Q76" s="122">
        <v>53.33</v>
      </c>
      <c r="R76" s="13"/>
    </row>
    <row r="77" spans="1:18" x14ac:dyDescent="0.25">
      <c r="A77" s="120" t="s">
        <v>1</v>
      </c>
      <c r="B77" s="13"/>
      <c r="C77" s="120" t="s">
        <v>170</v>
      </c>
      <c r="D77" s="13"/>
      <c r="E77" s="120" t="s">
        <v>171</v>
      </c>
      <c r="F77" s="13"/>
      <c r="G77" s="13"/>
      <c r="H77" s="13"/>
      <c r="I77" s="13"/>
      <c r="J77" s="13"/>
      <c r="K77" s="121" t="s">
        <v>1</v>
      </c>
      <c r="L77" s="13"/>
      <c r="M77" s="121" t="s">
        <v>1</v>
      </c>
      <c r="N77" s="13"/>
      <c r="O77" s="121">
        <v>447</v>
      </c>
      <c r="P77" s="13"/>
      <c r="Q77" s="122" t="s">
        <v>1</v>
      </c>
      <c r="R77" s="13"/>
    </row>
    <row r="78" spans="1:18" x14ac:dyDescent="0.25">
      <c r="A78" s="120" t="s">
        <v>1</v>
      </c>
      <c r="B78" s="13"/>
      <c r="C78" s="120" t="s">
        <v>166</v>
      </c>
      <c r="D78" s="13"/>
      <c r="E78" s="120" t="s">
        <v>167</v>
      </c>
      <c r="F78" s="13"/>
      <c r="G78" s="13"/>
      <c r="H78" s="13"/>
      <c r="I78" s="13"/>
      <c r="J78" s="13"/>
      <c r="K78" s="121" t="s">
        <v>1</v>
      </c>
      <c r="L78" s="13"/>
      <c r="M78" s="121" t="s">
        <v>1</v>
      </c>
      <c r="N78" s="13"/>
      <c r="O78" s="121">
        <v>935.4</v>
      </c>
      <c r="P78" s="13"/>
      <c r="Q78" s="122" t="s">
        <v>1</v>
      </c>
      <c r="R78" s="13"/>
    </row>
    <row r="79" spans="1:18" x14ac:dyDescent="0.25">
      <c r="A79" s="117" t="s">
        <v>149</v>
      </c>
      <c r="B79" s="13"/>
      <c r="C79" s="117" t="s">
        <v>226</v>
      </c>
      <c r="D79" s="13"/>
      <c r="E79" s="117" t="s">
        <v>227</v>
      </c>
      <c r="F79" s="13"/>
      <c r="G79" s="13"/>
      <c r="H79" s="13"/>
      <c r="I79" s="13"/>
      <c r="J79" s="13"/>
      <c r="K79" s="118">
        <v>1200</v>
      </c>
      <c r="L79" s="13"/>
      <c r="M79" s="118">
        <v>7314</v>
      </c>
      <c r="N79" s="13"/>
      <c r="O79" s="118">
        <v>4266.5</v>
      </c>
      <c r="P79" s="13"/>
      <c r="Q79" s="119">
        <v>58.33</v>
      </c>
      <c r="R79" s="13"/>
    </row>
    <row r="80" spans="1:18" x14ac:dyDescent="0.25">
      <c r="A80" s="111" t="s">
        <v>1</v>
      </c>
      <c r="B80" s="13"/>
      <c r="C80" s="111" t="s">
        <v>105</v>
      </c>
      <c r="D80" s="13"/>
      <c r="E80" s="13"/>
      <c r="F80" s="13"/>
      <c r="G80" s="13"/>
      <c r="H80" s="13"/>
      <c r="I80" s="13"/>
      <c r="J80" s="13"/>
      <c r="K80" s="112">
        <v>1200</v>
      </c>
      <c r="L80" s="13"/>
      <c r="M80" s="112">
        <v>7314</v>
      </c>
      <c r="N80" s="13"/>
      <c r="O80" s="112">
        <v>4266.5</v>
      </c>
      <c r="P80" s="13"/>
      <c r="Q80" s="113">
        <v>58.33</v>
      </c>
      <c r="R80" s="13"/>
    </row>
    <row r="81" spans="1:18" x14ac:dyDescent="0.25">
      <c r="A81" s="120" t="s">
        <v>1</v>
      </c>
      <c r="B81" s="13"/>
      <c r="C81" s="120" t="s">
        <v>160</v>
      </c>
      <c r="D81" s="13"/>
      <c r="E81" s="120" t="s">
        <v>161</v>
      </c>
      <c r="F81" s="13"/>
      <c r="G81" s="13"/>
      <c r="H81" s="13"/>
      <c r="I81" s="13"/>
      <c r="J81" s="13"/>
      <c r="K81" s="121">
        <v>1200</v>
      </c>
      <c r="L81" s="13"/>
      <c r="M81" s="121">
        <v>7314</v>
      </c>
      <c r="N81" s="13"/>
      <c r="O81" s="121">
        <v>4266.5</v>
      </c>
      <c r="P81" s="13"/>
      <c r="Q81" s="122">
        <v>58.33</v>
      </c>
      <c r="R81" s="13"/>
    </row>
    <row r="82" spans="1:18" x14ac:dyDescent="0.25">
      <c r="A82" s="120" t="s">
        <v>1</v>
      </c>
      <c r="B82" s="13"/>
      <c r="C82" s="120" t="s">
        <v>170</v>
      </c>
      <c r="D82" s="13"/>
      <c r="E82" s="120" t="s">
        <v>171</v>
      </c>
      <c r="F82" s="13"/>
      <c r="G82" s="13"/>
      <c r="H82" s="13"/>
      <c r="I82" s="13"/>
      <c r="J82" s="13"/>
      <c r="K82" s="121" t="s">
        <v>1</v>
      </c>
      <c r="L82" s="13"/>
      <c r="M82" s="121" t="s">
        <v>1</v>
      </c>
      <c r="N82" s="13"/>
      <c r="O82" s="121">
        <v>447</v>
      </c>
      <c r="P82" s="13"/>
      <c r="Q82" s="122" t="s">
        <v>1</v>
      </c>
      <c r="R82" s="13"/>
    </row>
    <row r="83" spans="1:18" x14ac:dyDescent="0.25">
      <c r="A83" s="120" t="s">
        <v>1</v>
      </c>
      <c r="B83" s="13"/>
      <c r="C83" s="120" t="s">
        <v>166</v>
      </c>
      <c r="D83" s="13"/>
      <c r="E83" s="120" t="s">
        <v>167</v>
      </c>
      <c r="F83" s="13"/>
      <c r="G83" s="13"/>
      <c r="H83" s="13"/>
      <c r="I83" s="13"/>
      <c r="J83" s="13"/>
      <c r="K83" s="121" t="s">
        <v>1</v>
      </c>
      <c r="L83" s="13"/>
      <c r="M83" s="121" t="s">
        <v>1</v>
      </c>
      <c r="N83" s="13"/>
      <c r="O83" s="121">
        <v>3819.5</v>
      </c>
      <c r="P83" s="13"/>
      <c r="Q83" s="122" t="s">
        <v>1</v>
      </c>
      <c r="R83" s="13"/>
    </row>
  </sheetData>
  <mergeCells count="512">
    <mergeCell ref="A82:B82"/>
    <mergeCell ref="C82:D82"/>
    <mergeCell ref="E82:J82"/>
    <mergeCell ref="K82:L82"/>
    <mergeCell ref="M82:N82"/>
    <mergeCell ref="O82:P82"/>
    <mergeCell ref="Q82:R82"/>
    <mergeCell ref="A83:B83"/>
    <mergeCell ref="C83:D83"/>
    <mergeCell ref="E83:J83"/>
    <mergeCell ref="K83:L83"/>
    <mergeCell ref="M83:N83"/>
    <mergeCell ref="O83:P83"/>
    <mergeCell ref="Q83:R83"/>
    <mergeCell ref="A80:B80"/>
    <mergeCell ref="C80:J80"/>
    <mergeCell ref="K80:L80"/>
    <mergeCell ref="M80:N80"/>
    <mergeCell ref="O80:P80"/>
    <mergeCell ref="Q80:R80"/>
    <mergeCell ref="A81:B81"/>
    <mergeCell ref="C81:D81"/>
    <mergeCell ref="E81:J81"/>
    <mergeCell ref="K81:L81"/>
    <mergeCell ref="M81:N81"/>
    <mergeCell ref="O81:P81"/>
    <mergeCell ref="Q81:R81"/>
    <mergeCell ref="A78:B78"/>
    <mergeCell ref="C78:D78"/>
    <mergeCell ref="E78:J78"/>
    <mergeCell ref="K78:L78"/>
    <mergeCell ref="M78:N78"/>
    <mergeCell ref="O78:P78"/>
    <mergeCell ref="Q78:R78"/>
    <mergeCell ref="A79:B79"/>
    <mergeCell ref="C79:D79"/>
    <mergeCell ref="E79:J79"/>
    <mergeCell ref="K79:L79"/>
    <mergeCell ref="M79:N79"/>
    <mergeCell ref="O79:P79"/>
    <mergeCell ref="Q79:R79"/>
    <mergeCell ref="A76:B76"/>
    <mergeCell ref="C76:D76"/>
    <mergeCell ref="E76:J76"/>
    <mergeCell ref="K76:L76"/>
    <mergeCell ref="M76:N76"/>
    <mergeCell ref="O76:P76"/>
    <mergeCell ref="Q76:R76"/>
    <mergeCell ref="A77:B77"/>
    <mergeCell ref="C77:D77"/>
    <mergeCell ref="E77:J77"/>
    <mergeCell ref="K77:L77"/>
    <mergeCell ref="M77:N77"/>
    <mergeCell ref="O77:P77"/>
    <mergeCell ref="Q77:R77"/>
    <mergeCell ref="A74:B74"/>
    <mergeCell ref="C74:D74"/>
    <mergeCell ref="E74:J74"/>
    <mergeCell ref="K74:L74"/>
    <mergeCell ref="M74:N74"/>
    <mergeCell ref="O74:P74"/>
    <mergeCell ref="Q74:R74"/>
    <mergeCell ref="A75:B75"/>
    <mergeCell ref="C75:J75"/>
    <mergeCell ref="K75:L75"/>
    <mergeCell ref="M75:N75"/>
    <mergeCell ref="O75:P75"/>
    <mergeCell ref="Q75:R75"/>
    <mergeCell ref="A72:B72"/>
    <mergeCell ref="C72:D72"/>
    <mergeCell ref="E72:J72"/>
    <mergeCell ref="K72:L72"/>
    <mergeCell ref="M72:N72"/>
    <mergeCell ref="O72:P72"/>
    <mergeCell ref="Q72:R72"/>
    <mergeCell ref="A73:B73"/>
    <mergeCell ref="C73:D73"/>
    <mergeCell ref="E73:J73"/>
    <mergeCell ref="K73:L73"/>
    <mergeCell ref="M73:N73"/>
    <mergeCell ref="O73:P73"/>
    <mergeCell ref="Q73:R73"/>
    <mergeCell ref="A70:B70"/>
    <mergeCell ref="C70:D70"/>
    <mergeCell ref="E70:J70"/>
    <mergeCell ref="K70:L70"/>
    <mergeCell ref="M70:N70"/>
    <mergeCell ref="O70:P70"/>
    <mergeCell ref="Q70:R70"/>
    <mergeCell ref="A71:B71"/>
    <mergeCell ref="C71:D71"/>
    <mergeCell ref="E71:J71"/>
    <mergeCell ref="K71:L71"/>
    <mergeCell ref="M71:N71"/>
    <mergeCell ref="O71:P71"/>
    <mergeCell ref="Q71:R71"/>
    <mergeCell ref="A68:B68"/>
    <mergeCell ref="C68:D68"/>
    <mergeCell ref="E68:J68"/>
    <mergeCell ref="K68:L68"/>
    <mergeCell ref="M68:N68"/>
    <mergeCell ref="O68:P68"/>
    <mergeCell ref="Q68:R68"/>
    <mergeCell ref="A69:B69"/>
    <mergeCell ref="C69:J69"/>
    <mergeCell ref="K69:L69"/>
    <mergeCell ref="M69:N69"/>
    <mergeCell ref="O69:P69"/>
    <mergeCell ref="Q69:R69"/>
    <mergeCell ref="A66:B66"/>
    <mergeCell ref="C66:D66"/>
    <mergeCell ref="E66:J66"/>
    <mergeCell ref="K66:L66"/>
    <mergeCell ref="M66:N66"/>
    <mergeCell ref="O66:P66"/>
    <mergeCell ref="Q66:R66"/>
    <mergeCell ref="A67:B67"/>
    <mergeCell ref="C67:D67"/>
    <mergeCell ref="E67:J67"/>
    <mergeCell ref="K67:L67"/>
    <mergeCell ref="M67:N67"/>
    <mergeCell ref="O67:P67"/>
    <mergeCell ref="Q67:R67"/>
    <mergeCell ref="A64:B64"/>
    <mergeCell ref="C64:D64"/>
    <mergeCell ref="E64:J64"/>
    <mergeCell ref="K64:L64"/>
    <mergeCell ref="M64:N64"/>
    <mergeCell ref="O64:P64"/>
    <mergeCell ref="Q64:R64"/>
    <mergeCell ref="A65:B65"/>
    <mergeCell ref="C65:D65"/>
    <mergeCell ref="E65:J65"/>
    <mergeCell ref="K65:L65"/>
    <mergeCell ref="M65:N65"/>
    <mergeCell ref="O65:P65"/>
    <mergeCell ref="Q65:R65"/>
    <mergeCell ref="A62:B62"/>
    <mergeCell ref="C62:D62"/>
    <mergeCell ref="E62:J62"/>
    <mergeCell ref="K62:L62"/>
    <mergeCell ref="M62:N62"/>
    <mergeCell ref="O62:P62"/>
    <mergeCell ref="Q62:R62"/>
    <mergeCell ref="A63:B63"/>
    <mergeCell ref="C63:D63"/>
    <mergeCell ref="E63:J63"/>
    <mergeCell ref="K63:L63"/>
    <mergeCell ref="M63:N63"/>
    <mergeCell ref="O63:P63"/>
    <mergeCell ref="Q63:R63"/>
    <mergeCell ref="A60:B60"/>
    <mergeCell ref="C60:D60"/>
    <mergeCell ref="E60:J60"/>
    <mergeCell ref="K60:L60"/>
    <mergeCell ref="M60:N60"/>
    <mergeCell ref="O60:P60"/>
    <mergeCell ref="Q60:R60"/>
    <mergeCell ref="A61:B61"/>
    <mergeCell ref="C61:D61"/>
    <mergeCell ref="E61:J61"/>
    <mergeCell ref="K61:L61"/>
    <mergeCell ref="M61:N61"/>
    <mergeCell ref="O61:P61"/>
    <mergeCell ref="Q61:R61"/>
    <mergeCell ref="A58:B58"/>
    <mergeCell ref="C58:D58"/>
    <mergeCell ref="E58:J58"/>
    <mergeCell ref="K58:L58"/>
    <mergeCell ref="M58:N58"/>
    <mergeCell ref="O58:P58"/>
    <mergeCell ref="Q58:R58"/>
    <mergeCell ref="A59:B59"/>
    <mergeCell ref="C59:D59"/>
    <mergeCell ref="E59:J59"/>
    <mergeCell ref="K59:L59"/>
    <mergeCell ref="M59:N59"/>
    <mergeCell ref="O59:P59"/>
    <mergeCell ref="Q59:R59"/>
    <mergeCell ref="A56:B56"/>
    <mergeCell ref="C56:D56"/>
    <mergeCell ref="E56:J56"/>
    <mergeCell ref="K56:L56"/>
    <mergeCell ref="M56:N56"/>
    <mergeCell ref="O56:P56"/>
    <mergeCell ref="Q56:R56"/>
    <mergeCell ref="A57:B57"/>
    <mergeCell ref="C57:D57"/>
    <mergeCell ref="E57:J57"/>
    <mergeCell ref="K57:L57"/>
    <mergeCell ref="M57:N57"/>
    <mergeCell ref="O57:P57"/>
    <mergeCell ref="Q57:R57"/>
    <mergeCell ref="A54:B54"/>
    <mergeCell ref="C54:D54"/>
    <mergeCell ref="E54:J54"/>
    <mergeCell ref="K54:L54"/>
    <mergeCell ref="M54:N54"/>
    <mergeCell ref="O54:P54"/>
    <mergeCell ref="Q54:R54"/>
    <mergeCell ref="A55:B55"/>
    <mergeCell ref="C55:D55"/>
    <mergeCell ref="E55:J55"/>
    <mergeCell ref="K55:L55"/>
    <mergeCell ref="M55:N55"/>
    <mergeCell ref="O55:P55"/>
    <mergeCell ref="Q55:R55"/>
    <mergeCell ref="A52:B52"/>
    <mergeCell ref="C52:D52"/>
    <mergeCell ref="E52:J52"/>
    <mergeCell ref="K52:L52"/>
    <mergeCell ref="M52:N52"/>
    <mergeCell ref="O52:P52"/>
    <mergeCell ref="Q52:R52"/>
    <mergeCell ref="A53:B53"/>
    <mergeCell ref="C53:D53"/>
    <mergeCell ref="E53:J53"/>
    <mergeCell ref="K53:L53"/>
    <mergeCell ref="M53:N53"/>
    <mergeCell ref="O53:P53"/>
    <mergeCell ref="Q53:R53"/>
    <mergeCell ref="A50:B50"/>
    <mergeCell ref="C50:D50"/>
    <mergeCell ref="E50:J50"/>
    <mergeCell ref="K50:L50"/>
    <mergeCell ref="M50:N50"/>
    <mergeCell ref="O50:P50"/>
    <mergeCell ref="Q50:R50"/>
    <mergeCell ref="A51:B51"/>
    <mergeCell ref="C51:D51"/>
    <mergeCell ref="E51:J51"/>
    <mergeCell ref="K51:L51"/>
    <mergeCell ref="M51:N51"/>
    <mergeCell ref="O51:P51"/>
    <mergeCell ref="Q51:R51"/>
    <mergeCell ref="A48:B48"/>
    <mergeCell ref="C48:D48"/>
    <mergeCell ref="E48:J48"/>
    <mergeCell ref="K48:L48"/>
    <mergeCell ref="M48:N48"/>
    <mergeCell ref="O48:P48"/>
    <mergeCell ref="Q48:R48"/>
    <mergeCell ref="A49:B49"/>
    <mergeCell ref="C49:D49"/>
    <mergeCell ref="E49:J49"/>
    <mergeCell ref="K49:L49"/>
    <mergeCell ref="M49:N49"/>
    <mergeCell ref="O49:P49"/>
    <mergeCell ref="Q49:R49"/>
    <mergeCell ref="A46:B46"/>
    <mergeCell ref="C46:D46"/>
    <mergeCell ref="E46:J46"/>
    <mergeCell ref="K46:L46"/>
    <mergeCell ref="M46:N46"/>
    <mergeCell ref="O46:P46"/>
    <mergeCell ref="Q46:R46"/>
    <mergeCell ref="A47:B47"/>
    <mergeCell ref="C47:D47"/>
    <mergeCell ref="E47:J47"/>
    <mergeCell ref="K47:L47"/>
    <mergeCell ref="M47:N47"/>
    <mergeCell ref="O47:P47"/>
    <mergeCell ref="Q47:R47"/>
    <mergeCell ref="A44:B44"/>
    <mergeCell ref="C44:D44"/>
    <mergeCell ref="E44:J44"/>
    <mergeCell ref="K44:L44"/>
    <mergeCell ref="M44:N44"/>
    <mergeCell ref="O44:P44"/>
    <mergeCell ref="Q44:R44"/>
    <mergeCell ref="A45:B45"/>
    <mergeCell ref="C45:D45"/>
    <mergeCell ref="E45:J45"/>
    <mergeCell ref="K45:L45"/>
    <mergeCell ref="M45:N45"/>
    <mergeCell ref="O45:P45"/>
    <mergeCell ref="Q45:R45"/>
    <mergeCell ref="A42:B42"/>
    <mergeCell ref="C42:D42"/>
    <mergeCell ref="E42:J42"/>
    <mergeCell ref="K42:L42"/>
    <mergeCell ref="M42:N42"/>
    <mergeCell ref="O42:P42"/>
    <mergeCell ref="Q42:R42"/>
    <mergeCell ref="A43:B43"/>
    <mergeCell ref="C43:D43"/>
    <mergeCell ref="E43:J43"/>
    <mergeCell ref="K43:L43"/>
    <mergeCell ref="M43:N43"/>
    <mergeCell ref="O43:P43"/>
    <mergeCell ref="Q43:R43"/>
    <mergeCell ref="A40:B40"/>
    <mergeCell ref="C40:D40"/>
    <mergeCell ref="E40:J40"/>
    <mergeCell ref="K40:L40"/>
    <mergeCell ref="M40:N40"/>
    <mergeCell ref="O40:P40"/>
    <mergeCell ref="Q40:R40"/>
    <mergeCell ref="A41:B41"/>
    <mergeCell ref="C41:D41"/>
    <mergeCell ref="E41:J41"/>
    <mergeCell ref="K41:L41"/>
    <mergeCell ref="M41:N41"/>
    <mergeCell ref="O41:P41"/>
    <mergeCell ref="Q41:R41"/>
    <mergeCell ref="A38:B38"/>
    <mergeCell ref="C38:D38"/>
    <mergeCell ref="E38:J38"/>
    <mergeCell ref="K38:L38"/>
    <mergeCell ref="M38:N38"/>
    <mergeCell ref="O38:P38"/>
    <mergeCell ref="Q38:R38"/>
    <mergeCell ref="A39:B39"/>
    <mergeCell ref="C39:D39"/>
    <mergeCell ref="E39:J39"/>
    <mergeCell ref="K39:L39"/>
    <mergeCell ref="M39:N39"/>
    <mergeCell ref="O39:P39"/>
    <mergeCell ref="Q39:R39"/>
    <mergeCell ref="A36:B36"/>
    <mergeCell ref="C36:D36"/>
    <mergeCell ref="E36:J36"/>
    <mergeCell ref="K36:L36"/>
    <mergeCell ref="M36:N36"/>
    <mergeCell ref="O36:P36"/>
    <mergeCell ref="Q36:R36"/>
    <mergeCell ref="A37:B37"/>
    <mergeCell ref="C37:D37"/>
    <mergeCell ref="E37:J37"/>
    <mergeCell ref="K37:L37"/>
    <mergeCell ref="M37:N37"/>
    <mergeCell ref="O37:P37"/>
    <mergeCell ref="Q37:R37"/>
    <mergeCell ref="A34:B34"/>
    <mergeCell ref="C34:D34"/>
    <mergeCell ref="E34:J34"/>
    <mergeCell ref="K34:L34"/>
    <mergeCell ref="M34:N34"/>
    <mergeCell ref="O34:P34"/>
    <mergeCell ref="Q34:R34"/>
    <mergeCell ref="A35:B35"/>
    <mergeCell ref="C35:J35"/>
    <mergeCell ref="K35:L35"/>
    <mergeCell ref="M35:N35"/>
    <mergeCell ref="O35:P35"/>
    <mergeCell ref="Q35:R35"/>
    <mergeCell ref="A32:B32"/>
    <mergeCell ref="C32:J32"/>
    <mergeCell ref="K32:L32"/>
    <mergeCell ref="M32:N32"/>
    <mergeCell ref="O32:P32"/>
    <mergeCell ref="Q32:R32"/>
    <mergeCell ref="A33:B33"/>
    <mergeCell ref="C33:D33"/>
    <mergeCell ref="E33:J33"/>
    <mergeCell ref="K33:L33"/>
    <mergeCell ref="M33:N33"/>
    <mergeCell ref="O33:P33"/>
    <mergeCell ref="Q33:R33"/>
    <mergeCell ref="A30:B30"/>
    <mergeCell ref="C30:D30"/>
    <mergeCell ref="E30:J30"/>
    <mergeCell ref="K30:L30"/>
    <mergeCell ref="M30:N30"/>
    <mergeCell ref="O30:P30"/>
    <mergeCell ref="Q30:R30"/>
    <mergeCell ref="A31:B31"/>
    <mergeCell ref="C31:D31"/>
    <mergeCell ref="E31:J31"/>
    <mergeCell ref="K31:L31"/>
    <mergeCell ref="M31:N31"/>
    <mergeCell ref="O31:P31"/>
    <mergeCell ref="Q31:R31"/>
    <mergeCell ref="A28:B28"/>
    <mergeCell ref="C28:D28"/>
    <mergeCell ref="E28:J28"/>
    <mergeCell ref="K28:L28"/>
    <mergeCell ref="M28:N28"/>
    <mergeCell ref="O28:P28"/>
    <mergeCell ref="Q28:R28"/>
    <mergeCell ref="A29:B29"/>
    <mergeCell ref="C29:D29"/>
    <mergeCell ref="E29:J29"/>
    <mergeCell ref="K29:L29"/>
    <mergeCell ref="M29:N29"/>
    <mergeCell ref="O29:P29"/>
    <mergeCell ref="Q29:R29"/>
    <mergeCell ref="A26:B26"/>
    <mergeCell ref="C26:D26"/>
    <mergeCell ref="E26:J26"/>
    <mergeCell ref="K26:L26"/>
    <mergeCell ref="M26:N26"/>
    <mergeCell ref="O26:P26"/>
    <mergeCell ref="Q26:R26"/>
    <mergeCell ref="A27:B27"/>
    <mergeCell ref="C27:D27"/>
    <mergeCell ref="E27:J27"/>
    <mergeCell ref="K27:L27"/>
    <mergeCell ref="M27:N27"/>
    <mergeCell ref="O27:P27"/>
    <mergeCell ref="Q27:R27"/>
    <mergeCell ref="A24:B24"/>
    <mergeCell ref="C24:J24"/>
    <mergeCell ref="K24:L24"/>
    <mergeCell ref="M24:N24"/>
    <mergeCell ref="O24:P24"/>
    <mergeCell ref="Q24:R24"/>
    <mergeCell ref="A25:B25"/>
    <mergeCell ref="C25:D25"/>
    <mergeCell ref="E25:J25"/>
    <mergeCell ref="K25:L25"/>
    <mergeCell ref="M25:N25"/>
    <mergeCell ref="O25:P25"/>
    <mergeCell ref="Q25:R25"/>
    <mergeCell ref="A22:B22"/>
    <mergeCell ref="C22:D22"/>
    <mergeCell ref="E22:J22"/>
    <mergeCell ref="K22:L22"/>
    <mergeCell ref="M22:N22"/>
    <mergeCell ref="O22:P22"/>
    <mergeCell ref="Q22:R22"/>
    <mergeCell ref="A23:B23"/>
    <mergeCell ref="C23:D23"/>
    <mergeCell ref="E23:J23"/>
    <mergeCell ref="K23:L23"/>
    <mergeCell ref="M23:N23"/>
    <mergeCell ref="O23:P23"/>
    <mergeCell ref="Q23:R23"/>
    <mergeCell ref="A20:B20"/>
    <mergeCell ref="C20:J20"/>
    <mergeCell ref="K20:L20"/>
    <mergeCell ref="M20:N20"/>
    <mergeCell ref="O20:P20"/>
    <mergeCell ref="Q20:R20"/>
    <mergeCell ref="A21:B21"/>
    <mergeCell ref="C21:J21"/>
    <mergeCell ref="K21:L21"/>
    <mergeCell ref="M21:N21"/>
    <mergeCell ref="O21:P21"/>
    <mergeCell ref="Q21:R21"/>
    <mergeCell ref="A18:B18"/>
    <mergeCell ref="C18:J18"/>
    <mergeCell ref="K18:L18"/>
    <mergeCell ref="M18:N18"/>
    <mergeCell ref="O18:P18"/>
    <mergeCell ref="Q18:R18"/>
    <mergeCell ref="A19:B19"/>
    <mergeCell ref="C19:J19"/>
    <mergeCell ref="K19:L19"/>
    <mergeCell ref="M19:N19"/>
    <mergeCell ref="O19:P19"/>
    <mergeCell ref="Q19:R19"/>
    <mergeCell ref="A16:B16"/>
    <mergeCell ref="C16:J16"/>
    <mergeCell ref="K16:L16"/>
    <mergeCell ref="M16:N16"/>
    <mergeCell ref="O16:P16"/>
    <mergeCell ref="Q16:R16"/>
    <mergeCell ref="A17:B17"/>
    <mergeCell ref="C17:J17"/>
    <mergeCell ref="K17:L17"/>
    <mergeCell ref="M17:N17"/>
    <mergeCell ref="O17:P17"/>
    <mergeCell ref="Q17:R17"/>
    <mergeCell ref="A14:B14"/>
    <mergeCell ref="C14:J14"/>
    <mergeCell ref="K14:L14"/>
    <mergeCell ref="M14:N14"/>
    <mergeCell ref="O14:P14"/>
    <mergeCell ref="Q14:R14"/>
    <mergeCell ref="A15:B15"/>
    <mergeCell ref="C15:J15"/>
    <mergeCell ref="K15:L15"/>
    <mergeCell ref="M15:N15"/>
    <mergeCell ref="O15:P15"/>
    <mergeCell ref="Q15:R15"/>
    <mergeCell ref="A12:J12"/>
    <mergeCell ref="K12:L12"/>
    <mergeCell ref="M12:N12"/>
    <mergeCell ref="O12:P12"/>
    <mergeCell ref="Q12:R12"/>
    <mergeCell ref="A13:B13"/>
    <mergeCell ref="C13:J13"/>
    <mergeCell ref="K13:L13"/>
    <mergeCell ref="M13:N13"/>
    <mergeCell ref="O13:P13"/>
    <mergeCell ref="Q13:R13"/>
    <mergeCell ref="K10:L10"/>
    <mergeCell ref="M10:N10"/>
    <mergeCell ref="O10:P10"/>
    <mergeCell ref="Q10:R10"/>
    <mergeCell ref="A10:B10"/>
    <mergeCell ref="C10:J10"/>
    <mergeCell ref="K11:L11"/>
    <mergeCell ref="M11:N11"/>
    <mergeCell ref="O11:P11"/>
    <mergeCell ref="Q11:R11"/>
    <mergeCell ref="A11:B11"/>
    <mergeCell ref="C11:D11"/>
    <mergeCell ref="E11:J11"/>
    <mergeCell ref="A2:B2"/>
    <mergeCell ref="A3:B3"/>
    <mergeCell ref="A5:B5"/>
    <mergeCell ref="A6:R6"/>
    <mergeCell ref="A7:R7"/>
    <mergeCell ref="A8:R8"/>
    <mergeCell ref="K9:L9"/>
    <mergeCell ref="M9:N9"/>
    <mergeCell ref="O9:P9"/>
    <mergeCell ref="Q9:R9"/>
    <mergeCell ref="A9:B9"/>
    <mergeCell ref="C9:J9"/>
  </mergeCells>
  <pageMargins left="0.31496062992125984" right="0.31496062992125984" top="0.3543307086614173" bottom="0.354330708661417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Maslacak</cp:lastModifiedBy>
  <cp:lastPrinted>2026-02-12T07:58:21Z</cp:lastPrinted>
  <dcterms:created xsi:type="dcterms:W3CDTF">2026-01-28T15:49:15Z</dcterms:created>
  <dcterms:modified xsi:type="dcterms:W3CDTF">2026-02-12T07:58:30Z</dcterms:modified>
</cp:coreProperties>
</file>